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\\Desktop-p3k1mud\d\THESE\THESE\Articles\Article BF dog\Review\Supplementary material\"/>
    </mc:Choice>
  </mc:AlternateContent>
  <xr:revisionPtr revIDLastSave="0" documentId="13_ncr:1_{DCCD620B-C679-40A2-8298-E185751DF0E7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legend" sheetId="4" r:id="rId1"/>
    <sheet name="dataset" sheetId="1" r:id="rId2"/>
  </sheets>
  <definedNames>
    <definedName name="_xlnm._FilterDatabase" localSheetId="1" hidden="1">dataset!$A$3:$DM$3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Q5" i="1" l="1"/>
  <c r="DR5" i="1"/>
  <c r="DS5" i="1"/>
  <c r="DT5" i="1"/>
  <c r="DU5" i="1"/>
  <c r="DQ6" i="1"/>
  <c r="DR6" i="1"/>
  <c r="DS6" i="1"/>
  <c r="DT6" i="1"/>
  <c r="DU6" i="1"/>
  <c r="DQ7" i="1"/>
  <c r="DR7" i="1"/>
  <c r="DS7" i="1"/>
  <c r="DT7" i="1"/>
  <c r="DU7" i="1"/>
  <c r="DQ8" i="1"/>
  <c r="DR8" i="1"/>
  <c r="DS8" i="1"/>
  <c r="DT8" i="1"/>
  <c r="DU8" i="1"/>
  <c r="DQ9" i="1"/>
  <c r="DR9" i="1"/>
  <c r="DS9" i="1"/>
  <c r="DT9" i="1"/>
  <c r="DU9" i="1"/>
  <c r="DQ10" i="1"/>
  <c r="DR10" i="1"/>
  <c r="DS10" i="1"/>
  <c r="DT10" i="1"/>
  <c r="DU10" i="1"/>
  <c r="DQ11" i="1"/>
  <c r="DR11" i="1"/>
  <c r="DS11" i="1"/>
  <c r="DT11" i="1"/>
  <c r="DU11" i="1"/>
  <c r="DQ12" i="1"/>
  <c r="DR12" i="1"/>
  <c r="DS12" i="1"/>
  <c r="DT12" i="1"/>
  <c r="DU12" i="1"/>
  <c r="DQ13" i="1"/>
  <c r="DR13" i="1"/>
  <c r="DS13" i="1"/>
  <c r="DT13" i="1"/>
  <c r="DU13" i="1"/>
  <c r="DQ14" i="1"/>
  <c r="DR14" i="1"/>
  <c r="DS14" i="1"/>
  <c r="DT14" i="1"/>
  <c r="DU14" i="1"/>
  <c r="DQ15" i="1"/>
  <c r="DR15" i="1"/>
  <c r="DS15" i="1"/>
  <c r="DT15" i="1"/>
  <c r="DU15" i="1"/>
  <c r="DQ16" i="1"/>
  <c r="DR16" i="1"/>
  <c r="DS16" i="1"/>
  <c r="DT16" i="1"/>
  <c r="DU16" i="1"/>
  <c r="DQ17" i="1"/>
  <c r="DR17" i="1"/>
  <c r="DS17" i="1"/>
  <c r="DT17" i="1"/>
  <c r="DU17" i="1"/>
  <c r="DQ18" i="1"/>
  <c r="DR18" i="1"/>
  <c r="DS18" i="1"/>
  <c r="DT18" i="1"/>
  <c r="DU18" i="1"/>
  <c r="DQ19" i="1"/>
  <c r="DR19" i="1"/>
  <c r="DS19" i="1"/>
  <c r="DT19" i="1"/>
  <c r="DU19" i="1"/>
  <c r="DQ20" i="1"/>
  <c r="DR20" i="1"/>
  <c r="DS20" i="1"/>
  <c r="DT20" i="1"/>
  <c r="DU20" i="1"/>
  <c r="DQ21" i="1"/>
  <c r="DR21" i="1"/>
  <c r="DS21" i="1"/>
  <c r="DT21" i="1"/>
  <c r="DU21" i="1"/>
  <c r="DQ22" i="1"/>
  <c r="DR22" i="1"/>
  <c r="DS22" i="1"/>
  <c r="DT22" i="1"/>
  <c r="DU22" i="1"/>
  <c r="DQ23" i="1"/>
  <c r="DR23" i="1"/>
  <c r="DS23" i="1"/>
  <c r="DT23" i="1"/>
  <c r="DU23" i="1"/>
  <c r="DQ24" i="1"/>
  <c r="DR24" i="1"/>
  <c r="DS24" i="1"/>
  <c r="DT24" i="1"/>
  <c r="DU24" i="1"/>
  <c r="DQ25" i="1"/>
  <c r="DR25" i="1"/>
  <c r="DS25" i="1"/>
  <c r="DT25" i="1"/>
  <c r="DU25" i="1"/>
  <c r="DQ26" i="1"/>
  <c r="DR26" i="1"/>
  <c r="DS26" i="1"/>
  <c r="DT26" i="1"/>
  <c r="DU26" i="1"/>
  <c r="DQ27" i="1"/>
  <c r="DR27" i="1"/>
  <c r="DS27" i="1"/>
  <c r="DT27" i="1"/>
  <c r="DU27" i="1"/>
  <c r="DQ28" i="1"/>
  <c r="DR28" i="1"/>
  <c r="DS28" i="1"/>
  <c r="DT28" i="1"/>
  <c r="DU28" i="1"/>
  <c r="DQ29" i="1"/>
  <c r="DR29" i="1"/>
  <c r="DS29" i="1"/>
  <c r="DT29" i="1"/>
  <c r="DU29" i="1"/>
  <c r="DQ30" i="1"/>
  <c r="DR30" i="1"/>
  <c r="DS30" i="1"/>
  <c r="DT30" i="1"/>
  <c r="DU30" i="1"/>
  <c r="DQ31" i="1"/>
  <c r="DR31" i="1"/>
  <c r="DS31" i="1"/>
  <c r="DT31" i="1"/>
  <c r="DU31" i="1"/>
  <c r="DQ32" i="1"/>
  <c r="DR32" i="1"/>
  <c r="DS32" i="1"/>
  <c r="DT32" i="1"/>
  <c r="DU32" i="1"/>
  <c r="DQ33" i="1"/>
  <c r="DR33" i="1"/>
  <c r="DS33" i="1"/>
  <c r="DT33" i="1"/>
  <c r="DU33" i="1"/>
  <c r="DQ34" i="1"/>
  <c r="DR34" i="1"/>
  <c r="DS34" i="1"/>
  <c r="DT34" i="1"/>
  <c r="DU34" i="1"/>
  <c r="DQ35" i="1"/>
  <c r="DR35" i="1"/>
  <c r="DS35" i="1"/>
  <c r="DT35" i="1"/>
  <c r="DU35" i="1"/>
  <c r="DQ36" i="1"/>
  <c r="DR36" i="1"/>
  <c r="DS36" i="1"/>
  <c r="DT36" i="1"/>
  <c r="DU36" i="1"/>
  <c r="DQ37" i="1"/>
  <c r="DR37" i="1"/>
  <c r="DS37" i="1"/>
  <c r="DT37" i="1"/>
  <c r="DU37" i="1"/>
  <c r="DQ38" i="1"/>
  <c r="DR38" i="1"/>
  <c r="DS38" i="1"/>
  <c r="DT38" i="1"/>
  <c r="DU38" i="1"/>
  <c r="DQ39" i="1"/>
  <c r="DR39" i="1"/>
  <c r="DS39" i="1"/>
  <c r="DT39" i="1"/>
  <c r="DU39" i="1"/>
  <c r="DQ40" i="1"/>
  <c r="DR40" i="1"/>
  <c r="DS40" i="1"/>
  <c r="DT40" i="1"/>
  <c r="DU40" i="1"/>
  <c r="DQ41" i="1"/>
  <c r="DR41" i="1"/>
  <c r="DS41" i="1"/>
  <c r="DT41" i="1"/>
  <c r="DU41" i="1"/>
  <c r="DQ42" i="1"/>
  <c r="DR42" i="1"/>
  <c r="DS42" i="1"/>
  <c r="DT42" i="1"/>
  <c r="DU42" i="1"/>
  <c r="DQ43" i="1"/>
  <c r="DR43" i="1"/>
  <c r="DS43" i="1"/>
  <c r="DT43" i="1"/>
  <c r="DU43" i="1"/>
  <c r="DQ44" i="1"/>
  <c r="DR44" i="1"/>
  <c r="DS44" i="1"/>
  <c r="DT44" i="1"/>
  <c r="DU44" i="1"/>
  <c r="DQ45" i="1"/>
  <c r="DR45" i="1"/>
  <c r="DS45" i="1"/>
  <c r="DT45" i="1"/>
  <c r="DU45" i="1"/>
  <c r="DQ46" i="1"/>
  <c r="DR46" i="1"/>
  <c r="DS46" i="1"/>
  <c r="DT46" i="1"/>
  <c r="DU46" i="1"/>
  <c r="DQ47" i="1"/>
  <c r="DR47" i="1"/>
  <c r="DS47" i="1"/>
  <c r="DT47" i="1"/>
  <c r="DU47" i="1"/>
  <c r="DQ48" i="1"/>
  <c r="DR48" i="1"/>
  <c r="DS48" i="1"/>
  <c r="DT48" i="1"/>
  <c r="DU48" i="1"/>
  <c r="DQ49" i="1"/>
  <c r="DR49" i="1"/>
  <c r="DS49" i="1"/>
  <c r="DT49" i="1"/>
  <c r="DU49" i="1"/>
  <c r="DQ50" i="1"/>
  <c r="DR50" i="1"/>
  <c r="DS50" i="1"/>
  <c r="DT50" i="1"/>
  <c r="DU50" i="1"/>
  <c r="DU4" i="1"/>
  <c r="DT4" i="1"/>
  <c r="DS4" i="1"/>
  <c r="DR4" i="1"/>
  <c r="DQ4" i="1"/>
  <c r="DP5" i="1"/>
  <c r="DP6" i="1"/>
  <c r="DP7" i="1"/>
  <c r="DP8" i="1"/>
  <c r="DP9" i="1"/>
  <c r="DP10" i="1"/>
  <c r="DP11" i="1"/>
  <c r="DP12" i="1"/>
  <c r="DP13" i="1"/>
  <c r="DP14" i="1"/>
  <c r="DP15" i="1"/>
  <c r="DP16" i="1"/>
  <c r="DP17" i="1"/>
  <c r="DP18" i="1"/>
  <c r="DP19" i="1"/>
  <c r="DP20" i="1"/>
  <c r="DP21" i="1"/>
  <c r="DP22" i="1"/>
  <c r="DP23" i="1"/>
  <c r="DP24" i="1"/>
  <c r="DP25" i="1"/>
  <c r="DP26" i="1"/>
  <c r="DP27" i="1"/>
  <c r="DP28" i="1"/>
  <c r="DP29" i="1"/>
  <c r="DP30" i="1"/>
  <c r="DP31" i="1"/>
  <c r="DP32" i="1"/>
  <c r="DP33" i="1"/>
  <c r="DP34" i="1"/>
  <c r="DP35" i="1"/>
  <c r="DP36" i="1"/>
  <c r="DP37" i="1"/>
  <c r="DP38" i="1"/>
  <c r="DP39" i="1"/>
  <c r="DP40" i="1"/>
  <c r="DP41" i="1"/>
  <c r="DP42" i="1"/>
  <c r="DP43" i="1"/>
  <c r="DP44" i="1"/>
  <c r="DP45" i="1"/>
  <c r="DP46" i="1"/>
  <c r="DP47" i="1"/>
  <c r="DP48" i="1"/>
  <c r="DP49" i="1"/>
  <c r="DP50" i="1"/>
  <c r="DP4" i="1"/>
  <c r="DN50" i="1"/>
  <c r="DN5" i="1"/>
  <c r="DN6" i="1"/>
  <c r="DN7" i="1"/>
  <c r="DN8" i="1"/>
  <c r="DN9" i="1"/>
  <c r="DN10" i="1"/>
  <c r="DN11" i="1"/>
  <c r="DN12" i="1"/>
  <c r="DN13" i="1"/>
  <c r="DN14" i="1"/>
  <c r="DN15" i="1"/>
  <c r="DN16" i="1"/>
  <c r="DN17" i="1"/>
  <c r="DN18" i="1"/>
  <c r="DN19" i="1"/>
  <c r="DN20" i="1"/>
  <c r="DN21" i="1"/>
  <c r="DN22" i="1"/>
  <c r="DN23" i="1"/>
  <c r="DN24" i="1"/>
  <c r="DN25" i="1"/>
  <c r="DN26" i="1"/>
  <c r="DN27" i="1"/>
  <c r="DN28" i="1"/>
  <c r="DN29" i="1"/>
  <c r="DN30" i="1"/>
  <c r="DN31" i="1"/>
  <c r="DN32" i="1"/>
  <c r="DN33" i="1"/>
  <c r="DN34" i="1"/>
  <c r="DN35" i="1"/>
  <c r="DN36" i="1"/>
  <c r="DN37" i="1"/>
  <c r="DN38" i="1"/>
  <c r="DN39" i="1"/>
  <c r="DN40" i="1"/>
  <c r="DN41" i="1"/>
  <c r="DN42" i="1"/>
  <c r="DN43" i="1"/>
  <c r="DN44" i="1"/>
  <c r="DN45" i="1"/>
  <c r="DN46" i="1"/>
  <c r="DN47" i="1"/>
  <c r="DN48" i="1"/>
  <c r="DN49" i="1"/>
  <c r="DN4" i="1"/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4" i="1"/>
  <c r="BS52" i="1" l="1"/>
  <c r="BT52" i="1"/>
  <c r="BU52" i="1"/>
  <c r="BV52" i="1"/>
  <c r="BW52" i="1"/>
  <c r="BX52" i="1"/>
  <c r="BY52" i="1"/>
  <c r="BR52" i="1"/>
</calcChain>
</file>

<file path=xl/sharedStrings.xml><?xml version="1.0" encoding="utf-8"?>
<sst xmlns="http://schemas.openxmlformats.org/spreadsheetml/2006/main" count="425" uniqueCount="173">
  <si>
    <t>I</t>
  </si>
  <si>
    <t>C</t>
  </si>
  <si>
    <t>M1</t>
  </si>
  <si>
    <t>MS</t>
  </si>
  <si>
    <t>MP</t>
  </si>
  <si>
    <t>ZA</t>
  </si>
  <si>
    <t>ZP</t>
  </si>
  <si>
    <t>SZ</t>
  </si>
  <si>
    <t>TS</t>
  </si>
  <si>
    <t>TP</t>
  </si>
  <si>
    <t>PM</t>
  </si>
  <si>
    <t>N-C10</t>
  </si>
  <si>
    <t>NA</t>
  </si>
  <si>
    <t>N-C11</t>
  </si>
  <si>
    <t>D</t>
  </si>
  <si>
    <t>N-C12</t>
  </si>
  <si>
    <t>N-C13</t>
  </si>
  <si>
    <t>N-C14</t>
  </si>
  <si>
    <t>N-C15</t>
  </si>
  <si>
    <t>N-C16</t>
  </si>
  <si>
    <t>N-C17</t>
  </si>
  <si>
    <t>N-C18</t>
  </si>
  <si>
    <t>N-C19</t>
  </si>
  <si>
    <t>F</t>
  </si>
  <si>
    <t>N-C2</t>
  </si>
  <si>
    <t>B</t>
  </si>
  <si>
    <t>M</t>
  </si>
  <si>
    <t>N-C20</t>
  </si>
  <si>
    <t>N-C21</t>
  </si>
  <si>
    <t>N-C22</t>
  </si>
  <si>
    <t>N-C23</t>
  </si>
  <si>
    <t>N-C3</t>
  </si>
  <si>
    <t>N-C4</t>
  </si>
  <si>
    <t>N-C5</t>
  </si>
  <si>
    <t>N-C6</t>
  </si>
  <si>
    <t>N-C7</t>
  </si>
  <si>
    <t>N-C8</t>
  </si>
  <si>
    <t>N-C9</t>
  </si>
  <si>
    <t>Ny-C10</t>
  </si>
  <si>
    <t>Ny-C11</t>
  </si>
  <si>
    <t>Ny-C12</t>
  </si>
  <si>
    <t>Ny-C13</t>
  </si>
  <si>
    <t>Ny-C14</t>
  </si>
  <si>
    <t>Ny-C15</t>
  </si>
  <si>
    <t>Ny-C16</t>
  </si>
  <si>
    <t>Ny-C17</t>
  </si>
  <si>
    <t>Ny-C18</t>
  </si>
  <si>
    <t>Ny-C19</t>
  </si>
  <si>
    <t>Ny-C20</t>
  </si>
  <si>
    <t>Ny-C21</t>
  </si>
  <si>
    <t>Ny-C22</t>
  </si>
  <si>
    <t>Ny-C23</t>
  </si>
  <si>
    <t>Ny-C24</t>
  </si>
  <si>
    <t>Ny-C25</t>
  </si>
  <si>
    <t>Ny-C26</t>
  </si>
  <si>
    <t>Ny-C27</t>
  </si>
  <si>
    <t>Ny-C28</t>
  </si>
  <si>
    <t>Ny-C3</t>
  </si>
  <si>
    <t>Ny-C4</t>
  </si>
  <si>
    <t>Ny-C5</t>
  </si>
  <si>
    <t>Ny-C6</t>
  </si>
  <si>
    <t>Ny-C8</t>
  </si>
  <si>
    <t>Ny-C9</t>
  </si>
  <si>
    <t>A</t>
  </si>
  <si>
    <t>BEAGLE</t>
  </si>
  <si>
    <t>COLLEY</t>
  </si>
  <si>
    <t>SHEPHERD DOG</t>
  </si>
  <si>
    <t>HUNTING DOG</t>
  </si>
  <si>
    <t>BOXER</t>
  </si>
  <si>
    <t>BELGIAN SHEPHERD</t>
  </si>
  <si>
    <t>GOLDEN</t>
  </si>
  <si>
    <t>PAPILLON</t>
  </si>
  <si>
    <t>KING CHARLES</t>
  </si>
  <si>
    <t>BULLDOG</t>
  </si>
  <si>
    <t>GERMAN SHEPHERD</t>
  </si>
  <si>
    <t>MASTIFF</t>
  </si>
  <si>
    <t>FOX TERRIER</t>
  </si>
  <si>
    <t>HUSKY</t>
  </si>
  <si>
    <t>CANE CORSO</t>
  </si>
  <si>
    <t>LEONBERG</t>
  </si>
  <si>
    <t>BORDER COLLIE</t>
  </si>
  <si>
    <t>ROTTWEILLER</t>
  </si>
  <si>
    <t>CHIHUAHUA</t>
  </si>
  <si>
    <t>PITBULL</t>
  </si>
  <si>
    <t>SHETLAND SHEEPDOG</t>
  </si>
  <si>
    <t>DEERHOUND</t>
  </si>
  <si>
    <t>DOBERMANN</t>
  </si>
  <si>
    <t>DACHSHUND</t>
  </si>
  <si>
    <t>AMSTAFF</t>
  </si>
  <si>
    <t>BULL TERRIER</t>
  </si>
  <si>
    <t>BREED</t>
  </si>
  <si>
    <t>ci</t>
  </si>
  <si>
    <t>headw</t>
  </si>
  <si>
    <t>headl</t>
  </si>
  <si>
    <t>age</t>
  </si>
  <si>
    <t>GAPE ANGLE = O°</t>
  </si>
  <si>
    <t>ID</t>
  </si>
  <si>
    <t>GAPE ANGLE = 4O°</t>
  </si>
  <si>
    <t>Contribution to the total moment of the BF (%)</t>
  </si>
  <si>
    <t>BF</t>
  </si>
  <si>
    <t>JF</t>
  </si>
  <si>
    <t>AJF</t>
  </si>
  <si>
    <t>GAPE ANGLE = 2O°</t>
  </si>
  <si>
    <t>GAPE ANGLE = 3O°</t>
  </si>
  <si>
    <t>BREED LEGEND</t>
  </si>
  <si>
    <t>BEA</t>
  </si>
  <si>
    <t>COL</t>
  </si>
  <si>
    <t>SHE</t>
  </si>
  <si>
    <t>BOX</t>
  </si>
  <si>
    <t>BEL</t>
  </si>
  <si>
    <t>GOL</t>
  </si>
  <si>
    <t>PAP</t>
  </si>
  <si>
    <t>KIN</t>
  </si>
  <si>
    <t>GER</t>
  </si>
  <si>
    <t>MAS</t>
  </si>
  <si>
    <t>FOX</t>
  </si>
  <si>
    <t>BULD</t>
  </si>
  <si>
    <t>HUS</t>
  </si>
  <si>
    <t>CAN</t>
  </si>
  <si>
    <t>LEO</t>
  </si>
  <si>
    <t>BUD</t>
  </si>
  <si>
    <t>BOR</t>
  </si>
  <si>
    <t>ROT</t>
  </si>
  <si>
    <t>CHI</t>
  </si>
  <si>
    <t>PIT</t>
  </si>
  <si>
    <t>DEE</t>
  </si>
  <si>
    <t>DOB</t>
  </si>
  <si>
    <t>DAC</t>
  </si>
  <si>
    <t>AMS</t>
  </si>
  <si>
    <t>BULT</t>
  </si>
  <si>
    <t>Morphotype</t>
  </si>
  <si>
    <t>sex</t>
  </si>
  <si>
    <t>neutered F</t>
  </si>
  <si>
    <t>neutered M</t>
  </si>
  <si>
    <t>LM</t>
  </si>
  <si>
    <t>Digastricus</t>
  </si>
  <si>
    <t>PL</t>
  </si>
  <si>
    <t>ML</t>
  </si>
  <si>
    <t>FL</t>
  </si>
  <si>
    <t>mass</t>
  </si>
  <si>
    <t>Muscle architecture</t>
  </si>
  <si>
    <t>Corresponding legend in the figures</t>
  </si>
  <si>
    <t>identification number</t>
  </si>
  <si>
    <t>B: brachycephalic; M: mesocephalic; D: dolichocephalic</t>
  </si>
  <si>
    <t xml:space="preserve">age following suture closing </t>
  </si>
  <si>
    <t>incisors</t>
  </si>
  <si>
    <t>canine</t>
  </si>
  <si>
    <t>carnassial</t>
  </si>
  <si>
    <t>m. masseter pars profunda</t>
  </si>
  <si>
    <t>m. masseter pars superficialis</t>
  </si>
  <si>
    <t>m. masseter pars zygomaticomandibularis anterior</t>
  </si>
  <si>
    <t>m. masseter pars zygomaticomandibularis posterior</t>
  </si>
  <si>
    <t>m. temporalis pars suprazygomatica</t>
  </si>
  <si>
    <t>m. temporalis pars superficialis</t>
  </si>
  <si>
    <t>m. temporalis pars profunda</t>
  </si>
  <si>
    <t>m. pterygoideus pars medialis</t>
  </si>
  <si>
    <t>fiber length</t>
  </si>
  <si>
    <t>muscle length</t>
  </si>
  <si>
    <t>pennation angle</t>
  </si>
  <si>
    <t>mass of the muscle</t>
  </si>
  <si>
    <r>
      <rPr>
        <b/>
        <sz val="12"/>
        <color theme="1"/>
        <rFont val="Calibri"/>
        <family val="2"/>
        <scheme val="minor"/>
      </rPr>
      <t xml:space="preserve">Table S1. </t>
    </r>
    <r>
      <rPr>
        <sz val="12"/>
        <color theme="1"/>
        <rFont val="Calibri"/>
        <family val="2"/>
        <scheme val="minor"/>
      </rPr>
      <t>Details of the specimen used in this study including raw jaw muscles data and PCSA and the outputs of the biomechanical model for all individuals.</t>
    </r>
  </si>
  <si>
    <t>Bite force in newtons</t>
  </si>
  <si>
    <t>Joint force in newtons</t>
  </si>
  <si>
    <t>angle of the joint force in degrees</t>
  </si>
  <si>
    <t>Contribution of the muscles</t>
  </si>
  <si>
    <t>total mass</t>
  </si>
  <si>
    <t>mass - digastric (%)</t>
  </si>
  <si>
    <t>total mass - adductors</t>
  </si>
  <si>
    <t>mass - masseter (%)</t>
  </si>
  <si>
    <t>mass - temporal (%)</t>
  </si>
  <si>
    <t>mass - pterygoid (%)</t>
  </si>
  <si>
    <t>mass - lateral pterygoid / pterygoid (%)</t>
  </si>
  <si>
    <t>mass - lateral pterygoid / adductors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</si>
</sst>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C]General"/>
    <numFmt numFmtId="165" formatCode="[$-40C]dd/mm/yy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Arial"/>
      <family val="2"/>
      <charset val="1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Border="0" applyProtection="0"/>
  </cellStyleXfs>
  <cellXfs count="38">
    <xf numFmtId="0" fontId="0" fillId="0" borderId="0" xfId="0"/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0" xfId="0" applyFont="1" applyFill="1"/>
    <xf numFmtId="1" fontId="0" fillId="0" borderId="0" xfId="0" applyNumberFormat="1" applyFont="1" applyFill="1"/>
    <xf numFmtId="1" fontId="0" fillId="0" borderId="0" xfId="0" applyNumberFormat="1" applyFont="1" applyFill="1" applyBorder="1"/>
    <xf numFmtId="0" fontId="0" fillId="0" borderId="1" xfId="0" applyFont="1" applyFill="1" applyBorder="1"/>
    <xf numFmtId="164" fontId="3" fillId="0" borderId="0" xfId="1" applyFont="1" applyFill="1" applyBorder="1" applyAlignment="1">
      <alignment horizontal="center"/>
    </xf>
    <xf numFmtId="49" fontId="0" fillId="0" borderId="0" xfId="0" applyNumberFormat="1" applyFont="1" applyFill="1" applyBorder="1"/>
    <xf numFmtId="1" fontId="0" fillId="0" borderId="1" xfId="0" applyNumberFormat="1" applyFont="1" applyFill="1" applyBorder="1"/>
    <xf numFmtId="165" fontId="3" fillId="0" borderId="0" xfId="1" applyNumberFormat="1" applyFont="1" applyFill="1" applyBorder="1" applyAlignment="1">
      <alignment horizontal="center"/>
    </xf>
    <xf numFmtId="164" fontId="4" fillId="0" borderId="0" xfId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2" fontId="0" fillId="0" borderId="0" xfId="0" applyNumberFormat="1" applyFont="1" applyFill="1"/>
    <xf numFmtId="2" fontId="0" fillId="0" borderId="1" xfId="0" applyNumberFormat="1" applyFont="1" applyFill="1" applyBorder="1"/>
    <xf numFmtId="0" fontId="1" fillId="0" borderId="0" xfId="0" applyFont="1" applyFill="1" applyAlignment="1">
      <alignment horizontal="center" vertical="center"/>
    </xf>
    <xf numFmtId="1" fontId="1" fillId="0" borderId="0" xfId="0" applyNumberFormat="1" applyFont="1" applyFill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2" fontId="1" fillId="0" borderId="3" xfId="0" applyNumberFormat="1" applyFont="1" applyFill="1" applyBorder="1" applyAlignment="1">
      <alignment horizontal="center" vertical="center"/>
    </xf>
    <xf numFmtId="2" fontId="1" fillId="0" borderId="4" xfId="0" applyNumberFormat="1" applyFont="1" applyFill="1" applyBorder="1" applyAlignment="1">
      <alignment horizontal="center" vertical="center"/>
    </xf>
    <xf numFmtId="0" fontId="6" fillId="0" borderId="0" xfId="0" applyFont="1"/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Alignment="1">
      <alignment horizontal="center" vertical="center"/>
    </xf>
    <xf numFmtId="2" fontId="1" fillId="0" borderId="2" xfId="0" applyNumberFormat="1" applyFont="1" applyFill="1" applyBorder="1" applyAlignment="1">
      <alignment horizontal="center"/>
    </xf>
    <xf numFmtId="2" fontId="1" fillId="0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/>
    <xf numFmtId="2" fontId="0" fillId="0" borderId="0" xfId="0" applyNumberFormat="1"/>
    <xf numFmtId="2" fontId="7" fillId="0" borderId="0" xfId="0" applyNumberFormat="1" applyFont="1"/>
  </cellXfs>
  <cellStyles count="2">
    <cellStyle name="Excel Built-in Normal" xfId="1" xr:uid="{3FD380D1-ED10-4338-9F7B-AF4D768B3B1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larousse.fr/dictionnaires/anglais-francais/dachshund/5738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2BDCF-167A-4032-B3B3-ABCC7D3601F0}">
  <dimension ref="A1:B24"/>
  <sheetViews>
    <sheetView workbookViewId="0">
      <selection activeCell="B8" sqref="B8"/>
    </sheetView>
  </sheetViews>
  <sheetFormatPr baseColWidth="10" defaultRowHeight="15.75" x14ac:dyDescent="0.25"/>
  <cols>
    <col min="1" max="1" width="15.42578125" style="21" bestFit="1" customWidth="1"/>
    <col min="2" max="2" width="35.7109375" style="21" bestFit="1" customWidth="1"/>
    <col min="3" max="16384" width="11.42578125" style="21"/>
  </cols>
  <sheetData>
    <row r="1" spans="1:2" x14ac:dyDescent="0.25">
      <c r="A1" s="21" t="s">
        <v>160</v>
      </c>
    </row>
    <row r="3" spans="1:2" x14ac:dyDescent="0.25">
      <c r="A3" s="21" t="s">
        <v>96</v>
      </c>
      <c r="B3" s="21" t="s">
        <v>142</v>
      </c>
    </row>
    <row r="4" spans="1:2" x14ac:dyDescent="0.25">
      <c r="A4" s="21" t="s">
        <v>104</v>
      </c>
      <c r="B4" s="21" t="s">
        <v>141</v>
      </c>
    </row>
    <row r="5" spans="1:2" x14ac:dyDescent="0.25">
      <c r="A5" s="21" t="s">
        <v>130</v>
      </c>
      <c r="B5" s="21" t="s">
        <v>143</v>
      </c>
    </row>
    <row r="6" spans="1:2" x14ac:dyDescent="0.25">
      <c r="A6" s="21" t="s">
        <v>94</v>
      </c>
      <c r="B6" s="21" t="s">
        <v>144</v>
      </c>
    </row>
    <row r="7" spans="1:2" x14ac:dyDescent="0.25">
      <c r="A7" s="21" t="s">
        <v>99</v>
      </c>
      <c r="B7" s="21" t="s">
        <v>161</v>
      </c>
    </row>
    <row r="8" spans="1:2" x14ac:dyDescent="0.25">
      <c r="A8" s="21" t="s">
        <v>100</v>
      </c>
      <c r="B8" s="21" t="s">
        <v>162</v>
      </c>
    </row>
    <row r="9" spans="1:2" x14ac:dyDescent="0.25">
      <c r="A9" s="21" t="s">
        <v>101</v>
      </c>
      <c r="B9" s="21" t="s">
        <v>163</v>
      </c>
    </row>
    <row r="10" spans="1:2" x14ac:dyDescent="0.25">
      <c r="A10" s="21" t="s">
        <v>0</v>
      </c>
      <c r="B10" s="21" t="s">
        <v>145</v>
      </c>
    </row>
    <row r="11" spans="1:2" x14ac:dyDescent="0.25">
      <c r="A11" s="21" t="s">
        <v>1</v>
      </c>
      <c r="B11" s="21" t="s">
        <v>146</v>
      </c>
    </row>
    <row r="12" spans="1:2" x14ac:dyDescent="0.25">
      <c r="A12" s="21" t="s">
        <v>2</v>
      </c>
      <c r="B12" s="21" t="s">
        <v>147</v>
      </c>
    </row>
    <row r="13" spans="1:2" x14ac:dyDescent="0.25">
      <c r="A13" s="21" t="s">
        <v>3</v>
      </c>
      <c r="B13" s="21" t="s">
        <v>149</v>
      </c>
    </row>
    <row r="14" spans="1:2" x14ac:dyDescent="0.25">
      <c r="A14" s="21" t="s">
        <v>4</v>
      </c>
      <c r="B14" s="21" t="s">
        <v>148</v>
      </c>
    </row>
    <row r="15" spans="1:2" x14ac:dyDescent="0.25">
      <c r="A15" s="21" t="s">
        <v>5</v>
      </c>
      <c r="B15" s="21" t="s">
        <v>150</v>
      </c>
    </row>
    <row r="16" spans="1:2" x14ac:dyDescent="0.25">
      <c r="A16" s="21" t="s">
        <v>6</v>
      </c>
      <c r="B16" s="21" t="s">
        <v>151</v>
      </c>
    </row>
    <row r="17" spans="1:2" x14ac:dyDescent="0.25">
      <c r="A17" s="21" t="s">
        <v>7</v>
      </c>
      <c r="B17" s="21" t="s">
        <v>152</v>
      </c>
    </row>
    <row r="18" spans="1:2" x14ac:dyDescent="0.25">
      <c r="A18" s="21" t="s">
        <v>8</v>
      </c>
      <c r="B18" s="21" t="s">
        <v>153</v>
      </c>
    </row>
    <row r="19" spans="1:2" x14ac:dyDescent="0.25">
      <c r="A19" s="21" t="s">
        <v>9</v>
      </c>
      <c r="B19" s="21" t="s">
        <v>154</v>
      </c>
    </row>
    <row r="20" spans="1:2" x14ac:dyDescent="0.25">
      <c r="A20" s="21" t="s">
        <v>10</v>
      </c>
      <c r="B20" s="21" t="s">
        <v>155</v>
      </c>
    </row>
    <row r="21" spans="1:2" x14ac:dyDescent="0.25">
      <c r="A21" s="21" t="s">
        <v>134</v>
      </c>
      <c r="B21" s="21" t="s">
        <v>157</v>
      </c>
    </row>
    <row r="22" spans="1:2" x14ac:dyDescent="0.25">
      <c r="A22" s="21" t="s">
        <v>138</v>
      </c>
      <c r="B22" s="21" t="s">
        <v>156</v>
      </c>
    </row>
    <row r="23" spans="1:2" x14ac:dyDescent="0.25">
      <c r="A23" s="21" t="s">
        <v>63</v>
      </c>
      <c r="B23" s="21" t="s">
        <v>158</v>
      </c>
    </row>
    <row r="24" spans="1:2" x14ac:dyDescent="0.25">
      <c r="A24" s="21" t="s">
        <v>139</v>
      </c>
      <c r="B24" s="21" t="s">
        <v>159</v>
      </c>
    </row>
  </sheetData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U174"/>
  <sheetViews>
    <sheetView tabSelected="1" topLeftCell="DA1" workbookViewId="0">
      <selection activeCell="DR11" sqref="DR11"/>
    </sheetView>
  </sheetViews>
  <sheetFormatPr baseColWidth="10" defaultColWidth="9.140625" defaultRowHeight="15" x14ac:dyDescent="0.25"/>
  <cols>
    <col min="1" max="1" width="9.140625" style="3"/>
    <col min="2" max="2" width="24.85546875" style="3" bestFit="1" customWidth="1"/>
    <col min="3" max="3" width="14" style="3" bestFit="1" customWidth="1"/>
    <col min="4" max="4" width="6" style="4" bestFit="1" customWidth="1"/>
    <col min="5" max="5" width="7" style="4" bestFit="1" customWidth="1"/>
    <col min="6" max="6" width="3.140625" style="4" bestFit="1" customWidth="1"/>
    <col min="7" max="7" width="12.140625" style="4" bestFit="1" customWidth="1"/>
    <col min="8" max="8" width="4.140625" style="5" bestFit="1" customWidth="1"/>
    <col min="9" max="9" width="11.28515625" style="6" customWidth="1"/>
    <col min="10" max="15" width="5.140625" style="3" bestFit="1" customWidth="1"/>
    <col min="16" max="18" width="4.140625" style="3" bestFit="1" customWidth="1"/>
    <col min="19" max="22" width="6.140625" style="3" bestFit="1" customWidth="1"/>
    <col min="23" max="23" width="5.140625" style="3" bestFit="1" customWidth="1"/>
    <col min="24" max="25" width="6.140625" style="3" bestFit="1" customWidth="1"/>
    <col min="26" max="26" width="6.140625" style="6" bestFit="1" customWidth="1"/>
    <col min="27" max="32" width="5.140625" style="3" bestFit="1" customWidth="1"/>
    <col min="33" max="35" width="4.140625" style="3" bestFit="1" customWidth="1"/>
    <col min="36" max="39" width="6.140625" style="3" bestFit="1" customWidth="1"/>
    <col min="40" max="40" width="5.140625" style="3" bestFit="1" customWidth="1"/>
    <col min="41" max="42" width="6.140625" style="3" bestFit="1" customWidth="1"/>
    <col min="43" max="43" width="6.140625" style="6" bestFit="1" customWidth="1"/>
    <col min="44" max="49" width="5.140625" style="3" bestFit="1" customWidth="1"/>
    <col min="50" max="52" width="4.140625" style="3" bestFit="1" customWidth="1"/>
    <col min="53" max="56" width="6.140625" style="3" bestFit="1" customWidth="1"/>
    <col min="57" max="57" width="5.140625" style="3" bestFit="1" customWidth="1"/>
    <col min="58" max="59" width="6.140625" style="3" bestFit="1" customWidth="1"/>
    <col min="60" max="60" width="6.140625" style="6" bestFit="1" customWidth="1"/>
    <col min="61" max="66" width="5.140625" style="3" bestFit="1" customWidth="1"/>
    <col min="67" max="69" width="4.140625" style="3" bestFit="1" customWidth="1"/>
    <col min="70" max="70" width="5.5703125" style="3" bestFit="1" customWidth="1"/>
    <col min="71" max="74" width="4.5703125" style="3" bestFit="1" customWidth="1"/>
    <col min="75" max="76" width="5.5703125" style="3" bestFit="1" customWidth="1"/>
    <col min="77" max="77" width="5.5703125" style="6" bestFit="1" customWidth="1"/>
    <col min="78" max="78" width="6.7109375" style="13" bestFit="1" customWidth="1"/>
    <col min="79" max="80" width="5.5703125" style="13" bestFit="1" customWidth="1"/>
    <col min="81" max="81" width="5.5703125" style="14" bestFit="1" customWidth="1"/>
    <col min="82" max="82" width="6.7109375" style="13" bestFit="1" customWidth="1"/>
    <col min="83" max="84" width="5.5703125" style="13" bestFit="1" customWidth="1"/>
    <col min="85" max="85" width="5.5703125" style="14" bestFit="1" customWidth="1"/>
    <col min="86" max="88" width="5.5703125" style="13" bestFit="1" customWidth="1"/>
    <col min="89" max="89" width="5.5703125" style="14" bestFit="1" customWidth="1"/>
    <col min="90" max="92" width="5.5703125" style="13" bestFit="1" customWidth="1"/>
    <col min="93" max="93" width="5.5703125" style="14" bestFit="1" customWidth="1"/>
    <col min="94" max="96" width="5.5703125" style="13" bestFit="1" customWidth="1"/>
    <col min="97" max="97" width="5.5703125" style="14" bestFit="1" customWidth="1"/>
    <col min="98" max="98" width="6.7109375" style="13" bestFit="1" customWidth="1"/>
    <col min="99" max="100" width="5.5703125" style="13" bestFit="1" customWidth="1"/>
    <col min="101" max="101" width="5.5703125" style="14" bestFit="1" customWidth="1"/>
    <col min="102" max="102" width="6.7109375" style="13" bestFit="1" customWidth="1"/>
    <col min="103" max="104" width="5.5703125" style="13" bestFit="1" customWidth="1"/>
    <col min="105" max="105" width="6.7109375" style="14" bestFit="1" customWidth="1"/>
    <col min="106" max="106" width="6.7109375" style="13" bestFit="1" customWidth="1"/>
    <col min="107" max="108" width="5.5703125" style="13" bestFit="1" customWidth="1"/>
    <col min="109" max="109" width="6.7109375" style="14" bestFit="1" customWidth="1"/>
    <col min="110" max="110" width="6.7109375" style="13" bestFit="1" customWidth="1"/>
    <col min="111" max="112" width="5.5703125" style="13" bestFit="1" customWidth="1"/>
    <col min="113" max="113" width="5.5703125" style="14" bestFit="1" customWidth="1"/>
    <col min="114" max="116" width="5.5703125" style="13" bestFit="1" customWidth="1"/>
    <col min="117" max="117" width="5.42578125" style="13" bestFit="1" customWidth="1"/>
    <col min="118" max="118" width="9.5703125" bestFit="1" customWidth="1"/>
    <col min="119" max="119" width="17.140625" bestFit="1" customWidth="1"/>
    <col min="120" max="120" width="19.7109375" bestFit="1" customWidth="1"/>
    <col min="121" max="122" width="17.7109375" bestFit="1" customWidth="1"/>
    <col min="123" max="123" width="18.28515625" bestFit="1" customWidth="1"/>
    <col min="124" max="125" width="34.140625" bestFit="1" customWidth="1"/>
    <col min="126" max="16384" width="9.140625" style="3"/>
  </cols>
  <sheetData>
    <row r="1" spans="1:125" x14ac:dyDescent="0.25">
      <c r="J1" s="22" t="s">
        <v>95</v>
      </c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3"/>
      <c r="AA1" s="22" t="s">
        <v>102</v>
      </c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3"/>
      <c r="AR1" s="22" t="s">
        <v>103</v>
      </c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3"/>
      <c r="BI1" s="24" t="s">
        <v>97</v>
      </c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3"/>
      <c r="BZ1" s="32" t="s">
        <v>140</v>
      </c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4" t="s">
        <v>164</v>
      </c>
      <c r="DO1" s="34"/>
      <c r="DP1" s="34"/>
      <c r="DQ1" s="34"/>
      <c r="DR1" s="34"/>
      <c r="DS1" s="34"/>
      <c r="DT1" s="34"/>
      <c r="DU1" s="34"/>
    </row>
    <row r="2" spans="1:125" s="15" customFormat="1" x14ac:dyDescent="0.25">
      <c r="D2" s="16"/>
      <c r="E2" s="16"/>
      <c r="F2" s="16"/>
      <c r="G2" s="16"/>
      <c r="H2" s="17"/>
      <c r="I2" s="18"/>
      <c r="J2" s="25" t="s">
        <v>99</v>
      </c>
      <c r="K2" s="25"/>
      <c r="L2" s="25"/>
      <c r="M2" s="25" t="s">
        <v>100</v>
      </c>
      <c r="N2" s="25"/>
      <c r="O2" s="25"/>
      <c r="P2" s="25" t="s">
        <v>101</v>
      </c>
      <c r="Q2" s="25"/>
      <c r="R2" s="25"/>
      <c r="S2" s="26" t="s">
        <v>98</v>
      </c>
      <c r="T2" s="26"/>
      <c r="U2" s="26"/>
      <c r="V2" s="26"/>
      <c r="W2" s="26"/>
      <c r="X2" s="26"/>
      <c r="Y2" s="26"/>
      <c r="Z2" s="27"/>
      <c r="AA2" s="25" t="s">
        <v>99</v>
      </c>
      <c r="AB2" s="25"/>
      <c r="AC2" s="25"/>
      <c r="AD2" s="25" t="s">
        <v>100</v>
      </c>
      <c r="AE2" s="25"/>
      <c r="AF2" s="25"/>
      <c r="AG2" s="25" t="s">
        <v>101</v>
      </c>
      <c r="AH2" s="25"/>
      <c r="AI2" s="25"/>
      <c r="AJ2" s="26" t="s">
        <v>98</v>
      </c>
      <c r="AK2" s="26"/>
      <c r="AL2" s="26"/>
      <c r="AM2" s="26"/>
      <c r="AN2" s="26"/>
      <c r="AO2" s="26"/>
      <c r="AP2" s="26"/>
      <c r="AQ2" s="27"/>
      <c r="AR2" s="25" t="s">
        <v>99</v>
      </c>
      <c r="AS2" s="25"/>
      <c r="AT2" s="25"/>
      <c r="AU2" s="25" t="s">
        <v>100</v>
      </c>
      <c r="AV2" s="25"/>
      <c r="AW2" s="25"/>
      <c r="AX2" s="25" t="s">
        <v>101</v>
      </c>
      <c r="AY2" s="25"/>
      <c r="AZ2" s="25"/>
      <c r="BA2" s="26" t="s">
        <v>98</v>
      </c>
      <c r="BB2" s="26"/>
      <c r="BC2" s="26"/>
      <c r="BD2" s="26"/>
      <c r="BE2" s="26"/>
      <c r="BF2" s="26"/>
      <c r="BG2" s="26"/>
      <c r="BH2" s="27"/>
      <c r="BI2" s="25" t="s">
        <v>99</v>
      </c>
      <c r="BJ2" s="25"/>
      <c r="BK2" s="25"/>
      <c r="BL2" s="25" t="s">
        <v>100</v>
      </c>
      <c r="BM2" s="25"/>
      <c r="BN2" s="25"/>
      <c r="BO2" s="25" t="s">
        <v>101</v>
      </c>
      <c r="BP2" s="25"/>
      <c r="BQ2" s="25"/>
      <c r="BR2" s="26" t="s">
        <v>98</v>
      </c>
      <c r="BS2" s="26"/>
      <c r="BT2" s="26"/>
      <c r="BU2" s="26"/>
      <c r="BV2" s="26"/>
      <c r="BW2" s="26"/>
      <c r="BX2" s="26"/>
      <c r="BY2" s="27"/>
      <c r="BZ2" s="28" t="s">
        <v>135</v>
      </c>
      <c r="CA2" s="29"/>
      <c r="CB2" s="29"/>
      <c r="CC2" s="30"/>
      <c r="CD2" s="28" t="s">
        <v>3</v>
      </c>
      <c r="CE2" s="29"/>
      <c r="CF2" s="29"/>
      <c r="CG2" s="30"/>
      <c r="CH2" s="28" t="s">
        <v>4</v>
      </c>
      <c r="CI2" s="29"/>
      <c r="CJ2" s="29"/>
      <c r="CK2" s="30"/>
      <c r="CL2" s="28" t="s">
        <v>5</v>
      </c>
      <c r="CM2" s="29"/>
      <c r="CN2" s="29"/>
      <c r="CO2" s="30"/>
      <c r="CP2" s="28" t="s">
        <v>6</v>
      </c>
      <c r="CQ2" s="29"/>
      <c r="CR2" s="29"/>
      <c r="CS2" s="30"/>
      <c r="CT2" s="28" t="s">
        <v>7</v>
      </c>
      <c r="CU2" s="29"/>
      <c r="CV2" s="29"/>
      <c r="CW2" s="30"/>
      <c r="CX2" s="28" t="s">
        <v>8</v>
      </c>
      <c r="CY2" s="29"/>
      <c r="CZ2" s="29"/>
      <c r="DA2" s="30"/>
      <c r="DB2" s="28" t="s">
        <v>9</v>
      </c>
      <c r="DC2" s="29"/>
      <c r="DD2" s="29"/>
      <c r="DE2" s="30"/>
      <c r="DF2" s="28" t="s">
        <v>10</v>
      </c>
      <c r="DG2" s="29"/>
      <c r="DH2" s="29"/>
      <c r="DI2" s="30"/>
      <c r="DJ2" s="31" t="s">
        <v>136</v>
      </c>
      <c r="DK2" s="31"/>
      <c r="DL2" s="31"/>
      <c r="DM2" s="31"/>
    </row>
    <row r="3" spans="1:125" s="1" customFormat="1" x14ac:dyDescent="0.25">
      <c r="A3" s="1" t="s">
        <v>96</v>
      </c>
      <c r="B3" s="1" t="s">
        <v>90</v>
      </c>
      <c r="C3" s="1" t="s">
        <v>104</v>
      </c>
      <c r="D3" s="1" t="s">
        <v>93</v>
      </c>
      <c r="E3" s="1" t="s">
        <v>92</v>
      </c>
      <c r="F3" s="1" t="s">
        <v>91</v>
      </c>
      <c r="G3" s="1" t="s">
        <v>130</v>
      </c>
      <c r="H3" s="1" t="s">
        <v>94</v>
      </c>
      <c r="I3" s="2" t="s">
        <v>131</v>
      </c>
      <c r="J3" s="1" t="s">
        <v>0</v>
      </c>
      <c r="K3" s="1" t="s">
        <v>1</v>
      </c>
      <c r="L3" s="1" t="s">
        <v>2</v>
      </c>
      <c r="M3" s="1" t="s">
        <v>0</v>
      </c>
      <c r="N3" s="1" t="s">
        <v>1</v>
      </c>
      <c r="O3" s="1" t="s">
        <v>2</v>
      </c>
      <c r="P3" s="1" t="s">
        <v>0</v>
      </c>
      <c r="Q3" s="1" t="s">
        <v>1</v>
      </c>
      <c r="R3" s="1" t="s">
        <v>2</v>
      </c>
      <c r="S3" s="1" t="s">
        <v>3</v>
      </c>
      <c r="T3" s="1" t="s">
        <v>4</v>
      </c>
      <c r="U3" s="1" t="s">
        <v>5</v>
      </c>
      <c r="V3" s="1" t="s">
        <v>6</v>
      </c>
      <c r="W3" s="1" t="s">
        <v>7</v>
      </c>
      <c r="X3" s="1" t="s">
        <v>8</v>
      </c>
      <c r="Y3" s="1" t="s">
        <v>9</v>
      </c>
      <c r="Z3" s="2" t="s">
        <v>10</v>
      </c>
      <c r="AA3" s="1" t="s">
        <v>0</v>
      </c>
      <c r="AB3" s="1" t="s">
        <v>1</v>
      </c>
      <c r="AC3" s="1" t="s">
        <v>2</v>
      </c>
      <c r="AD3" s="1" t="s">
        <v>0</v>
      </c>
      <c r="AE3" s="1" t="s">
        <v>1</v>
      </c>
      <c r="AF3" s="1" t="s">
        <v>2</v>
      </c>
      <c r="AG3" s="1" t="s">
        <v>0</v>
      </c>
      <c r="AH3" s="1" t="s">
        <v>1</v>
      </c>
      <c r="AI3" s="1" t="s">
        <v>2</v>
      </c>
      <c r="AJ3" s="1" t="s">
        <v>3</v>
      </c>
      <c r="AK3" s="1" t="s">
        <v>4</v>
      </c>
      <c r="AL3" s="1" t="s">
        <v>5</v>
      </c>
      <c r="AM3" s="1" t="s">
        <v>6</v>
      </c>
      <c r="AN3" s="1" t="s">
        <v>7</v>
      </c>
      <c r="AO3" s="1" t="s">
        <v>8</v>
      </c>
      <c r="AP3" s="1" t="s">
        <v>9</v>
      </c>
      <c r="AQ3" s="2" t="s">
        <v>10</v>
      </c>
      <c r="AR3" s="1" t="s">
        <v>0</v>
      </c>
      <c r="AS3" s="1" t="s">
        <v>1</v>
      </c>
      <c r="AT3" s="1" t="s">
        <v>2</v>
      </c>
      <c r="AU3" s="1" t="s">
        <v>0</v>
      </c>
      <c r="AV3" s="1" t="s">
        <v>1</v>
      </c>
      <c r="AW3" s="1" t="s">
        <v>2</v>
      </c>
      <c r="AX3" s="1" t="s">
        <v>0</v>
      </c>
      <c r="AY3" s="1" t="s">
        <v>1</v>
      </c>
      <c r="AZ3" s="1" t="s">
        <v>2</v>
      </c>
      <c r="BA3" s="1" t="s">
        <v>3</v>
      </c>
      <c r="BB3" s="1" t="s">
        <v>4</v>
      </c>
      <c r="BC3" s="1" t="s">
        <v>5</v>
      </c>
      <c r="BD3" s="1" t="s">
        <v>6</v>
      </c>
      <c r="BE3" s="1" t="s">
        <v>7</v>
      </c>
      <c r="BF3" s="1" t="s">
        <v>8</v>
      </c>
      <c r="BG3" s="1" t="s">
        <v>9</v>
      </c>
      <c r="BH3" s="2" t="s">
        <v>10</v>
      </c>
      <c r="BI3" s="1" t="s">
        <v>0</v>
      </c>
      <c r="BJ3" s="1" t="s">
        <v>1</v>
      </c>
      <c r="BK3" s="1" t="s">
        <v>2</v>
      </c>
      <c r="BL3" s="1" t="s">
        <v>0</v>
      </c>
      <c r="BM3" s="1" t="s">
        <v>1</v>
      </c>
      <c r="BN3" s="1" t="s">
        <v>2</v>
      </c>
      <c r="BO3" s="1" t="s">
        <v>0</v>
      </c>
      <c r="BP3" s="1" t="s">
        <v>1</v>
      </c>
      <c r="BQ3" s="1" t="s">
        <v>2</v>
      </c>
      <c r="BR3" s="1" t="s">
        <v>3</v>
      </c>
      <c r="BS3" s="1" t="s">
        <v>4</v>
      </c>
      <c r="BT3" s="1" t="s">
        <v>5</v>
      </c>
      <c r="BU3" s="1" t="s">
        <v>6</v>
      </c>
      <c r="BV3" s="1" t="s">
        <v>7</v>
      </c>
      <c r="BW3" s="1" t="s">
        <v>8</v>
      </c>
      <c r="BX3" s="1" t="s">
        <v>9</v>
      </c>
      <c r="BY3" s="2" t="s">
        <v>10</v>
      </c>
      <c r="BZ3" s="19" t="s">
        <v>137</v>
      </c>
      <c r="CA3" s="19" t="s">
        <v>138</v>
      </c>
      <c r="CB3" s="19" t="s">
        <v>63</v>
      </c>
      <c r="CC3" s="20" t="s">
        <v>139</v>
      </c>
      <c r="CD3" s="19" t="s">
        <v>137</v>
      </c>
      <c r="CE3" s="19" t="s">
        <v>138</v>
      </c>
      <c r="CF3" s="19" t="s">
        <v>63</v>
      </c>
      <c r="CG3" s="20" t="s">
        <v>139</v>
      </c>
      <c r="CH3" s="19" t="s">
        <v>137</v>
      </c>
      <c r="CI3" s="19" t="s">
        <v>138</v>
      </c>
      <c r="CJ3" s="19" t="s">
        <v>63</v>
      </c>
      <c r="CK3" s="20" t="s">
        <v>139</v>
      </c>
      <c r="CL3" s="19" t="s">
        <v>137</v>
      </c>
      <c r="CM3" s="19" t="s">
        <v>138</v>
      </c>
      <c r="CN3" s="19" t="s">
        <v>63</v>
      </c>
      <c r="CO3" s="20" t="s">
        <v>139</v>
      </c>
      <c r="CP3" s="19" t="s">
        <v>137</v>
      </c>
      <c r="CQ3" s="19" t="s">
        <v>138</v>
      </c>
      <c r="CR3" s="19" t="s">
        <v>63</v>
      </c>
      <c r="CS3" s="20" t="s">
        <v>139</v>
      </c>
      <c r="CT3" s="19" t="s">
        <v>137</v>
      </c>
      <c r="CU3" s="19" t="s">
        <v>138</v>
      </c>
      <c r="CV3" s="19" t="s">
        <v>63</v>
      </c>
      <c r="CW3" s="20" t="s">
        <v>139</v>
      </c>
      <c r="CX3" s="19" t="s">
        <v>137</v>
      </c>
      <c r="CY3" s="19" t="s">
        <v>138</v>
      </c>
      <c r="CZ3" s="19" t="s">
        <v>63</v>
      </c>
      <c r="DA3" s="20" t="s">
        <v>139</v>
      </c>
      <c r="DB3" s="19" t="s">
        <v>137</v>
      </c>
      <c r="DC3" s="19" t="s">
        <v>138</v>
      </c>
      <c r="DD3" s="19" t="s">
        <v>63</v>
      </c>
      <c r="DE3" s="20" t="s">
        <v>139</v>
      </c>
      <c r="DF3" s="19" t="s">
        <v>137</v>
      </c>
      <c r="DG3" s="19" t="s">
        <v>138</v>
      </c>
      <c r="DH3" s="19" t="s">
        <v>63</v>
      </c>
      <c r="DI3" s="20" t="s">
        <v>139</v>
      </c>
      <c r="DJ3" s="19" t="s">
        <v>137</v>
      </c>
      <c r="DK3" s="19" t="s">
        <v>138</v>
      </c>
      <c r="DL3" s="19" t="s">
        <v>63</v>
      </c>
      <c r="DM3" s="19" t="s">
        <v>139</v>
      </c>
      <c r="DN3" s="35" t="s">
        <v>165</v>
      </c>
      <c r="DO3" s="35" t="s">
        <v>166</v>
      </c>
      <c r="DP3" s="35" t="s">
        <v>167</v>
      </c>
      <c r="DQ3" s="35" t="s">
        <v>168</v>
      </c>
      <c r="DR3" s="35" t="s">
        <v>169</v>
      </c>
      <c r="DS3" s="35" t="s">
        <v>170</v>
      </c>
      <c r="DT3" s="35" t="s">
        <v>171</v>
      </c>
      <c r="DU3" s="35" t="s">
        <v>172</v>
      </c>
    </row>
    <row r="4" spans="1:125" x14ac:dyDescent="0.25">
      <c r="A4" s="3" t="s">
        <v>11</v>
      </c>
      <c r="B4" s="7" t="s">
        <v>64</v>
      </c>
      <c r="C4" s="7"/>
      <c r="D4" s="4">
        <v>132.71203379931299</v>
      </c>
      <c r="E4" s="4">
        <v>82.467181756437498</v>
      </c>
      <c r="F4" s="4">
        <v>62.1399426981462</v>
      </c>
      <c r="G4" s="4" t="str">
        <f>IF(F4&lt;60, "D", IF(F4&lt;70, "M", "B"))</f>
        <v>M</v>
      </c>
      <c r="H4" s="8" t="s">
        <v>1</v>
      </c>
      <c r="I4" s="6" t="s">
        <v>12</v>
      </c>
      <c r="J4" s="4">
        <v>404.06833632888402</v>
      </c>
      <c r="K4" s="4">
        <v>472.21957088661401</v>
      </c>
      <c r="L4" s="4">
        <v>926.01747858521696</v>
      </c>
      <c r="M4" s="4">
        <v>853.55086311494404</v>
      </c>
      <c r="N4" s="4">
        <v>830.26748630498503</v>
      </c>
      <c r="O4" s="4">
        <v>698.215717284692</v>
      </c>
      <c r="P4" s="4">
        <v>136.05820772993499</v>
      </c>
      <c r="Q4" s="4">
        <v>137.75165349313599</v>
      </c>
      <c r="R4" s="4">
        <v>151.67093914026401</v>
      </c>
      <c r="S4" s="3">
        <v>15.54</v>
      </c>
      <c r="T4" s="3">
        <v>15.66</v>
      </c>
      <c r="U4" s="3">
        <v>2.54</v>
      </c>
      <c r="V4" s="3">
        <v>7.63</v>
      </c>
      <c r="W4" s="3">
        <v>3.73</v>
      </c>
      <c r="X4" s="3">
        <v>19.940000000000001</v>
      </c>
      <c r="Y4" s="3">
        <v>26.62</v>
      </c>
      <c r="Z4" s="6">
        <v>8.32</v>
      </c>
      <c r="AA4" s="3">
        <v>362.04758066826298</v>
      </c>
      <c r="AB4" s="3">
        <v>423.111088298781</v>
      </c>
      <c r="AC4" s="3">
        <v>829.72289381712994</v>
      </c>
      <c r="AD4" s="3">
        <v>879.56360312965501</v>
      </c>
      <c r="AE4" s="3">
        <v>857.31574747483103</v>
      </c>
      <c r="AF4" s="3">
        <v>724.72148664122005</v>
      </c>
      <c r="AG4" s="3">
        <v>132.53879106078799</v>
      </c>
      <c r="AH4" s="3">
        <v>133.918474850183</v>
      </c>
      <c r="AI4" s="3">
        <v>145.13895494188299</v>
      </c>
      <c r="AJ4" s="3">
        <v>15.12</v>
      </c>
      <c r="AK4" s="3">
        <v>15.25</v>
      </c>
      <c r="AL4" s="3">
        <v>2.65</v>
      </c>
      <c r="AM4" s="3">
        <v>7.33</v>
      </c>
      <c r="AN4" s="3">
        <v>3.38</v>
      </c>
      <c r="AO4" s="3">
        <v>20.6</v>
      </c>
      <c r="AP4" s="3">
        <v>27.56</v>
      </c>
      <c r="AQ4" s="6">
        <v>8.1199999999999992</v>
      </c>
      <c r="AR4" s="3">
        <v>335.66721087475099</v>
      </c>
      <c r="AS4" s="3">
        <v>392.28173065995099</v>
      </c>
      <c r="AT4" s="3">
        <v>769.26023722129003</v>
      </c>
      <c r="AU4" s="3">
        <v>892.21940597946195</v>
      </c>
      <c r="AV4" s="3">
        <v>871.01720319334697</v>
      </c>
      <c r="AW4" s="3">
        <v>742.02628240955403</v>
      </c>
      <c r="AX4" s="3">
        <v>130.890128697471</v>
      </c>
      <c r="AY4" s="3">
        <v>132.10914501126601</v>
      </c>
      <c r="AZ4" s="3">
        <v>141.91624529036699</v>
      </c>
      <c r="BA4" s="3">
        <v>14.85</v>
      </c>
      <c r="BB4" s="3">
        <v>15.08</v>
      </c>
      <c r="BC4" s="3">
        <v>2.72</v>
      </c>
      <c r="BD4" s="3">
        <v>7.2</v>
      </c>
      <c r="BE4" s="3">
        <v>3.19</v>
      </c>
      <c r="BF4" s="3">
        <v>21.02</v>
      </c>
      <c r="BG4" s="3">
        <v>28.01</v>
      </c>
      <c r="BH4" s="3">
        <v>7.94</v>
      </c>
      <c r="BI4" s="4">
        <v>306.82763218134198</v>
      </c>
      <c r="BJ4" s="4">
        <v>358.57799232974003</v>
      </c>
      <c r="BK4" s="4">
        <v>703.16757035269995</v>
      </c>
      <c r="BL4" s="4">
        <v>903.32954568564003</v>
      </c>
      <c r="BM4" s="4">
        <v>883.48169363028398</v>
      </c>
      <c r="BN4" s="4">
        <v>760.61643517756602</v>
      </c>
      <c r="BO4" s="4">
        <v>129.37986075294199</v>
      </c>
      <c r="BP4" s="4">
        <v>130.44458445305699</v>
      </c>
      <c r="BQ4" s="4">
        <v>138.894584078798</v>
      </c>
      <c r="BR4" s="4">
        <v>14.55</v>
      </c>
      <c r="BS4" s="4">
        <v>14.9</v>
      </c>
      <c r="BT4" s="4">
        <v>2.79</v>
      </c>
      <c r="BU4" s="4">
        <v>7.08</v>
      </c>
      <c r="BV4" s="4">
        <v>3</v>
      </c>
      <c r="BW4" s="4">
        <v>21.5</v>
      </c>
      <c r="BX4" s="4">
        <v>28.51</v>
      </c>
      <c r="BY4" s="9">
        <v>7.68</v>
      </c>
      <c r="BZ4" s="13">
        <v>77.39</v>
      </c>
      <c r="CA4" s="13">
        <v>31.265000000000001</v>
      </c>
      <c r="CB4" s="13">
        <v>0</v>
      </c>
      <c r="CC4" s="14">
        <v>8.8000000000000007</v>
      </c>
      <c r="CD4" s="13">
        <v>69.58</v>
      </c>
      <c r="CE4" s="13">
        <v>14.315</v>
      </c>
      <c r="CF4" s="13">
        <v>45</v>
      </c>
      <c r="CG4" s="14">
        <v>14.4</v>
      </c>
      <c r="CH4" s="13">
        <v>37.14</v>
      </c>
      <c r="CI4" s="13">
        <v>5.81</v>
      </c>
      <c r="CJ4" s="13">
        <v>50</v>
      </c>
      <c r="CK4" s="14">
        <v>4.5999999999999996</v>
      </c>
      <c r="CL4" s="13">
        <v>19.34</v>
      </c>
      <c r="CM4" s="13">
        <v>15.37</v>
      </c>
      <c r="CN4" s="13">
        <v>25</v>
      </c>
      <c r="CO4" s="14">
        <v>1.1000000000000001</v>
      </c>
      <c r="CP4" s="13">
        <v>29.18</v>
      </c>
      <c r="CQ4" s="13">
        <v>8.4600000000000009</v>
      </c>
      <c r="CR4" s="13">
        <v>45</v>
      </c>
      <c r="CS4" s="14">
        <v>3.7</v>
      </c>
      <c r="CT4" s="13">
        <v>93.33</v>
      </c>
      <c r="CU4" s="13">
        <v>24.175000000000001</v>
      </c>
      <c r="CV4" s="13">
        <v>25</v>
      </c>
      <c r="CW4" s="14">
        <v>5.3</v>
      </c>
      <c r="CX4" s="13">
        <v>100.25</v>
      </c>
      <c r="CY4" s="13">
        <v>29.375</v>
      </c>
      <c r="CZ4" s="13">
        <v>32.5</v>
      </c>
      <c r="DA4" s="14">
        <v>20.2</v>
      </c>
      <c r="DB4" s="13">
        <v>87.83</v>
      </c>
      <c r="DC4" s="13">
        <v>28.655000000000001</v>
      </c>
      <c r="DD4" s="13">
        <v>25</v>
      </c>
      <c r="DE4" s="14">
        <v>32.6</v>
      </c>
      <c r="DF4" s="13">
        <v>32.734999999999999</v>
      </c>
      <c r="DG4" s="13">
        <v>18.059999999999999</v>
      </c>
      <c r="DH4" s="13">
        <v>20</v>
      </c>
      <c r="DI4" s="14">
        <v>7</v>
      </c>
      <c r="DJ4" s="13">
        <v>9.58</v>
      </c>
      <c r="DK4" s="13">
        <v>4.22</v>
      </c>
      <c r="DL4" s="13">
        <v>30</v>
      </c>
      <c r="DM4" s="13">
        <v>0.2</v>
      </c>
      <c r="DN4" s="36">
        <f>SUM(CC4+CG4+CK4+CO4+CS4+CW4+DA4+DE4+DI4+DM4)</f>
        <v>97.90000000000002</v>
      </c>
      <c r="DO4" s="36"/>
      <c r="DP4" s="36">
        <f>DN4-CC4</f>
        <v>89.100000000000023</v>
      </c>
      <c r="DQ4" s="36">
        <f>(CG4+CK4+CO4+CS4)/DP4*100</f>
        <v>26.711560044893375</v>
      </c>
      <c r="DR4" s="36">
        <f>(CW4+DA4+DE4)/DP4*100</f>
        <v>65.207631874298528</v>
      </c>
      <c r="DS4" s="36">
        <f>(DI4+DM4)/DP4*100</f>
        <v>8.0808080808080796</v>
      </c>
      <c r="DT4" s="36">
        <f>DM4/(DM4+DI4)*100</f>
        <v>2.7777777777777781</v>
      </c>
      <c r="DU4" s="36">
        <f>DM4/DP4*100</f>
        <v>0.22446689113355778</v>
      </c>
    </row>
    <row r="5" spans="1:125" x14ac:dyDescent="0.25">
      <c r="A5" s="3" t="s">
        <v>13</v>
      </c>
      <c r="B5" s="7" t="s">
        <v>65</v>
      </c>
      <c r="C5" s="7" t="s">
        <v>106</v>
      </c>
      <c r="D5" s="4">
        <v>171.81271880026799</v>
      </c>
      <c r="E5" s="4">
        <v>79.4259162540408</v>
      </c>
      <c r="F5" s="4">
        <v>46.2281935869796</v>
      </c>
      <c r="G5" s="4" t="str">
        <f t="shared" ref="G5:G50" si="0">IF(F5&lt;60, "D", IF(F5&lt;70, "M", "B"))</f>
        <v>D</v>
      </c>
      <c r="H5" s="8" t="s">
        <v>14</v>
      </c>
      <c r="I5" s="6" t="s">
        <v>12</v>
      </c>
      <c r="J5" s="4">
        <v>270.96963352015302</v>
      </c>
      <c r="K5" s="4">
        <v>316.39834579321001</v>
      </c>
      <c r="L5" s="4">
        <v>585.74340044476003</v>
      </c>
      <c r="M5" s="4">
        <v>571.36762015347597</v>
      </c>
      <c r="N5" s="4">
        <v>558.35212667278802</v>
      </c>
      <c r="O5" s="4">
        <v>495.75616693080798</v>
      </c>
      <c r="P5" s="4">
        <v>144.101006340022</v>
      </c>
      <c r="Q5" s="4">
        <v>145.989460249583</v>
      </c>
      <c r="R5" s="4">
        <v>159.002965562708</v>
      </c>
      <c r="S5" s="3">
        <v>15.42</v>
      </c>
      <c r="T5" s="3">
        <v>9.2899999999999991</v>
      </c>
      <c r="U5" s="3">
        <v>9.66</v>
      </c>
      <c r="V5" s="3">
        <v>2.93</v>
      </c>
      <c r="W5" s="3">
        <v>2.46</v>
      </c>
      <c r="X5" s="3">
        <v>22.35</v>
      </c>
      <c r="Y5" s="3">
        <v>25.56</v>
      </c>
      <c r="Z5" s="6">
        <v>12.33</v>
      </c>
      <c r="AA5" s="3">
        <v>244.81894464123701</v>
      </c>
      <c r="AB5" s="3">
        <v>285.874835245687</v>
      </c>
      <c r="AC5" s="3">
        <v>529.20554784638398</v>
      </c>
      <c r="AD5" s="3">
        <v>589.55105064392001</v>
      </c>
      <c r="AE5" s="3">
        <v>575.990503353431</v>
      </c>
      <c r="AF5" s="3">
        <v>505.36073279810603</v>
      </c>
      <c r="AG5" s="3">
        <v>137.90188967681601</v>
      </c>
      <c r="AH5" s="3">
        <v>139.41721586202701</v>
      </c>
      <c r="AI5" s="3">
        <v>149.95251580711201</v>
      </c>
      <c r="AJ5" s="3">
        <v>15.44</v>
      </c>
      <c r="AK5" s="3">
        <v>9.3000000000000007</v>
      </c>
      <c r="AL5" s="3">
        <v>10.19</v>
      </c>
      <c r="AM5" s="3">
        <v>2.98</v>
      </c>
      <c r="AN5" s="3">
        <v>2.13</v>
      </c>
      <c r="AO5" s="3">
        <v>22.59</v>
      </c>
      <c r="AP5" s="3">
        <v>25.18</v>
      </c>
      <c r="AQ5" s="6">
        <v>12.2</v>
      </c>
      <c r="AR5" s="3">
        <v>228.31110907025601</v>
      </c>
      <c r="AS5" s="3">
        <v>266.58801688444402</v>
      </c>
      <c r="AT5" s="3">
        <v>493.530303188679</v>
      </c>
      <c r="AU5" s="3">
        <v>598.90852608659895</v>
      </c>
      <c r="AV5" s="3">
        <v>585.66760200981003</v>
      </c>
      <c r="AW5" s="3">
        <v>514.83866263026096</v>
      </c>
      <c r="AX5" s="3">
        <v>135.55862246008701</v>
      </c>
      <c r="AY5" s="3">
        <v>136.89551333880101</v>
      </c>
      <c r="AZ5" s="3">
        <v>146.155637665048</v>
      </c>
      <c r="BA5" s="3">
        <v>15.36</v>
      </c>
      <c r="BB5" s="3">
        <v>9.33</v>
      </c>
      <c r="BC5" s="3">
        <v>10.49</v>
      </c>
      <c r="BD5" s="3">
        <v>2.99</v>
      </c>
      <c r="BE5" s="3">
        <v>1.95</v>
      </c>
      <c r="BF5" s="3">
        <v>22.77</v>
      </c>
      <c r="BG5" s="3">
        <v>25.04</v>
      </c>
      <c r="BH5" s="3">
        <v>12.06</v>
      </c>
      <c r="BI5" s="4">
        <v>210.01881312508101</v>
      </c>
      <c r="BJ5" s="4">
        <v>245.22897342770599</v>
      </c>
      <c r="BK5" s="4">
        <v>453.98863392605301</v>
      </c>
      <c r="BL5" s="4">
        <v>605.90475876114601</v>
      </c>
      <c r="BM5" s="4">
        <v>593.25636937449201</v>
      </c>
      <c r="BN5" s="4">
        <v>524.17423305704494</v>
      </c>
      <c r="BO5" s="4">
        <v>133.491196476694</v>
      </c>
      <c r="BP5" s="4">
        <v>134.66147787435401</v>
      </c>
      <c r="BQ5" s="4">
        <v>142.70777061720199</v>
      </c>
      <c r="BR5" s="4">
        <v>15.22</v>
      </c>
      <c r="BS5" s="4">
        <v>9.3699999999999992</v>
      </c>
      <c r="BT5" s="4">
        <v>10.83</v>
      </c>
      <c r="BU5" s="4">
        <v>3</v>
      </c>
      <c r="BV5" s="4">
        <v>1.78</v>
      </c>
      <c r="BW5" s="4">
        <v>23</v>
      </c>
      <c r="BX5" s="4">
        <v>24.92</v>
      </c>
      <c r="BY5" s="9">
        <v>11.88</v>
      </c>
      <c r="BZ5" s="13">
        <v>85.66</v>
      </c>
      <c r="CA5" s="13">
        <v>37.159999999999997</v>
      </c>
      <c r="CB5" s="13">
        <v>0</v>
      </c>
      <c r="CC5" s="14">
        <v>6</v>
      </c>
      <c r="CD5" s="13">
        <v>71.319999999999993</v>
      </c>
      <c r="CE5" s="13">
        <v>17.89</v>
      </c>
      <c r="CF5" s="13">
        <v>47.5</v>
      </c>
      <c r="CG5" s="14">
        <v>10.8</v>
      </c>
      <c r="CH5" s="13">
        <v>30.39</v>
      </c>
      <c r="CI5" s="13">
        <v>9.5050000000000008</v>
      </c>
      <c r="CJ5" s="13">
        <v>35</v>
      </c>
      <c r="CK5" s="14">
        <v>2.4</v>
      </c>
      <c r="CL5" s="13">
        <v>49.16</v>
      </c>
      <c r="CM5" s="13">
        <v>12.75</v>
      </c>
      <c r="CN5" s="13">
        <v>30</v>
      </c>
      <c r="CO5" s="14">
        <v>2.4</v>
      </c>
      <c r="CP5" s="13">
        <v>28.69</v>
      </c>
      <c r="CQ5" s="13">
        <v>16.395</v>
      </c>
      <c r="CR5" s="13">
        <v>27.5</v>
      </c>
      <c r="CS5" s="14">
        <v>1.6</v>
      </c>
      <c r="CT5" s="13">
        <v>76.739999999999995</v>
      </c>
      <c r="CU5" s="13">
        <v>22.72</v>
      </c>
      <c r="CV5" s="13">
        <v>27.5</v>
      </c>
      <c r="CW5" s="14">
        <v>3.2</v>
      </c>
      <c r="CX5" s="13">
        <v>105.6</v>
      </c>
      <c r="CY5" s="13">
        <v>24.925000000000001</v>
      </c>
      <c r="CZ5" s="13">
        <v>20</v>
      </c>
      <c r="DA5" s="14">
        <v>12.8</v>
      </c>
      <c r="DB5" s="13">
        <v>88.6</v>
      </c>
      <c r="DC5" s="13">
        <v>22.68</v>
      </c>
      <c r="DD5" s="13">
        <v>32.5</v>
      </c>
      <c r="DE5" s="14">
        <v>17.600000000000001</v>
      </c>
      <c r="DF5" s="13">
        <v>83.11</v>
      </c>
      <c r="DG5" s="13">
        <v>16.565000000000001</v>
      </c>
      <c r="DH5" s="13">
        <v>25</v>
      </c>
      <c r="DI5" s="14">
        <v>6.3</v>
      </c>
      <c r="DJ5" s="13">
        <v>9.3800000000000008</v>
      </c>
      <c r="DK5" s="13">
        <v>4.7450000000000001</v>
      </c>
      <c r="DL5" s="13">
        <v>35</v>
      </c>
      <c r="DM5" s="13">
        <v>0.2</v>
      </c>
      <c r="DN5" s="36">
        <f t="shared" ref="DN5:DN50" si="1">SUM(CC5+CG5+CK5+CO5+CS5+CW5+DA5+DE5+DI5+DM5)</f>
        <v>63.300000000000004</v>
      </c>
      <c r="DO5" s="36"/>
      <c r="DP5" s="36">
        <f t="shared" ref="DP5:DP50" si="2">DN5-CC5</f>
        <v>57.300000000000004</v>
      </c>
      <c r="DQ5" s="36">
        <f t="shared" ref="DQ5:DQ50" si="3">(CG5+CK5+CO5+CS5)/DP5*100</f>
        <v>30.017452006980804</v>
      </c>
      <c r="DR5" s="36">
        <f t="shared" ref="DR5:DR50" si="4">(CW5+DA5+DE5)/DP5*100</f>
        <v>58.638743455497377</v>
      </c>
      <c r="DS5" s="36">
        <f t="shared" ref="DS5:DS50" si="5">(DI5+DM5)/DP5*100</f>
        <v>11.343804537521814</v>
      </c>
      <c r="DT5" s="36">
        <f t="shared" ref="DT5:DT50" si="6">DM5/(DM5+DI5)*100</f>
        <v>3.0769230769230771</v>
      </c>
      <c r="DU5" s="36">
        <f t="shared" ref="DU5:DU50" si="7">DM5/DP5*100</f>
        <v>0.34904013961605584</v>
      </c>
    </row>
    <row r="6" spans="1:125" x14ac:dyDescent="0.25">
      <c r="A6" s="3" t="s">
        <v>15</v>
      </c>
      <c r="B6" s="7" t="s">
        <v>64</v>
      </c>
      <c r="C6" s="7"/>
      <c r="D6" s="4">
        <v>129.121807276889</v>
      </c>
      <c r="E6" s="4">
        <v>83.567015372909907</v>
      </c>
      <c r="F6" s="4">
        <v>64.719521152386605</v>
      </c>
      <c r="G6" s="4" t="str">
        <f t="shared" si="0"/>
        <v>M</v>
      </c>
      <c r="H6" s="8" t="s">
        <v>1</v>
      </c>
      <c r="I6" s="6" t="s">
        <v>12</v>
      </c>
      <c r="J6" s="4">
        <v>298.999844163467</v>
      </c>
      <c r="K6" s="4">
        <v>342.694780870633</v>
      </c>
      <c r="L6" s="4">
        <v>660.22472057986204</v>
      </c>
      <c r="M6" s="4">
        <v>619.27045354542201</v>
      </c>
      <c r="N6" s="4">
        <v>605.59780653949895</v>
      </c>
      <c r="O6" s="4">
        <v>523.18470802119998</v>
      </c>
      <c r="P6" s="4">
        <v>140.46466497299801</v>
      </c>
      <c r="Q6" s="4">
        <v>142.059003851287</v>
      </c>
      <c r="R6" s="4">
        <v>155.90547358589299</v>
      </c>
      <c r="S6" s="3">
        <v>9.06</v>
      </c>
      <c r="T6" s="3">
        <v>10.85</v>
      </c>
      <c r="U6" s="3">
        <v>5.56</v>
      </c>
      <c r="V6" s="3">
        <v>4.0599999999999996</v>
      </c>
      <c r="W6" s="3">
        <v>5.57</v>
      </c>
      <c r="X6" s="3">
        <v>26.06</v>
      </c>
      <c r="Y6" s="3">
        <v>25.94</v>
      </c>
      <c r="Z6" s="6">
        <v>12.9</v>
      </c>
      <c r="AA6" s="3">
        <v>267.68905249571998</v>
      </c>
      <c r="AB6" s="3">
        <v>306.81602447818602</v>
      </c>
      <c r="AC6" s="3">
        <v>591.06869248991597</v>
      </c>
      <c r="AD6" s="3">
        <v>622.405181129119</v>
      </c>
      <c r="AE6" s="3">
        <v>608.00256400672401</v>
      </c>
      <c r="AF6" s="3">
        <v>513.717757906217</v>
      </c>
      <c r="AG6" s="3">
        <v>131.978399610465</v>
      </c>
      <c r="AH6" s="3">
        <v>133.211578223289</v>
      </c>
      <c r="AI6" s="3">
        <v>144.13104865707601</v>
      </c>
      <c r="AJ6" s="3">
        <v>9.3800000000000008</v>
      </c>
      <c r="AK6" s="3">
        <v>10.84</v>
      </c>
      <c r="AL6" s="3">
        <v>5.77</v>
      </c>
      <c r="AM6" s="3">
        <v>4.21</v>
      </c>
      <c r="AN6" s="3">
        <v>4.7300000000000004</v>
      </c>
      <c r="AO6" s="3">
        <v>25.59</v>
      </c>
      <c r="AP6" s="3">
        <v>25.8</v>
      </c>
      <c r="AQ6" s="6">
        <v>13.68</v>
      </c>
      <c r="AR6" s="3">
        <v>248.801124062311</v>
      </c>
      <c r="AS6" s="3">
        <v>285.16017100091398</v>
      </c>
      <c r="AT6" s="3">
        <v>549.38039540980196</v>
      </c>
      <c r="AU6" s="3">
        <v>630.94599606831605</v>
      </c>
      <c r="AV6" s="3">
        <v>616.92917052491498</v>
      </c>
      <c r="AW6" s="3">
        <v>522.82687922920604</v>
      </c>
      <c r="AX6" s="3">
        <v>129.02557999152501</v>
      </c>
      <c r="AY6" s="3">
        <v>130.088757737572</v>
      </c>
      <c r="AZ6" s="3">
        <v>139.45368178163201</v>
      </c>
      <c r="BA6" s="3">
        <v>9.4600000000000009</v>
      </c>
      <c r="BB6" s="3">
        <v>10.86</v>
      </c>
      <c r="BC6" s="3">
        <v>5.9</v>
      </c>
      <c r="BD6" s="3">
        <v>4.2699999999999996</v>
      </c>
      <c r="BE6" s="3">
        <v>4.4000000000000004</v>
      </c>
      <c r="BF6" s="3">
        <v>25.38</v>
      </c>
      <c r="BG6" s="3">
        <v>25.77</v>
      </c>
      <c r="BH6" s="3">
        <v>13.97</v>
      </c>
      <c r="BI6" s="4">
        <v>228.58918549502599</v>
      </c>
      <c r="BJ6" s="4">
        <v>261.99452060512402</v>
      </c>
      <c r="BK6" s="4">
        <v>504.75019993161499</v>
      </c>
      <c r="BL6" s="4">
        <v>636.01693359926901</v>
      </c>
      <c r="BM6" s="4">
        <v>622.62823844091702</v>
      </c>
      <c r="BN6" s="4">
        <v>531.00432120992298</v>
      </c>
      <c r="BO6" s="4">
        <v>126.265575217153</v>
      </c>
      <c r="BP6" s="4">
        <v>127.17480533768899</v>
      </c>
      <c r="BQ6" s="4">
        <v>135.11388922025401</v>
      </c>
      <c r="BR6" s="4">
        <v>9.49</v>
      </c>
      <c r="BS6" s="4">
        <v>10.88</v>
      </c>
      <c r="BT6" s="4">
        <v>6.04</v>
      </c>
      <c r="BU6" s="4">
        <v>4.3099999999999996</v>
      </c>
      <c r="BV6" s="4">
        <v>4.22</v>
      </c>
      <c r="BW6" s="4">
        <v>25.13</v>
      </c>
      <c r="BX6" s="4">
        <v>25.74</v>
      </c>
      <c r="BY6" s="9">
        <v>14.2</v>
      </c>
      <c r="BZ6" s="13">
        <v>84.44</v>
      </c>
      <c r="CA6" s="13">
        <v>38.65</v>
      </c>
      <c r="CB6" s="13">
        <v>0</v>
      </c>
      <c r="CC6" s="14">
        <v>7.5</v>
      </c>
      <c r="CD6" s="13">
        <v>59.52</v>
      </c>
      <c r="CE6" s="13">
        <v>22.274999999999999</v>
      </c>
      <c r="CF6" s="13">
        <v>40</v>
      </c>
      <c r="CG6" s="14">
        <v>7.8</v>
      </c>
      <c r="CH6" s="13">
        <v>41.7</v>
      </c>
      <c r="CI6" s="13">
        <v>16.16</v>
      </c>
      <c r="CJ6" s="13">
        <v>35</v>
      </c>
      <c r="CK6" s="14">
        <v>5.0999999999999996</v>
      </c>
      <c r="CL6" s="13">
        <v>34.79</v>
      </c>
      <c r="CM6" s="13">
        <v>22.1</v>
      </c>
      <c r="CN6" s="13">
        <v>30</v>
      </c>
      <c r="CO6" s="14">
        <v>2.5</v>
      </c>
      <c r="CP6" s="13">
        <v>31.5</v>
      </c>
      <c r="CQ6" s="13">
        <v>11.7</v>
      </c>
      <c r="CR6" s="13">
        <v>20</v>
      </c>
      <c r="CS6" s="14">
        <v>1.9</v>
      </c>
      <c r="CT6" s="13">
        <v>86.42</v>
      </c>
      <c r="CU6" s="13">
        <v>16.239999999999998</v>
      </c>
      <c r="CV6" s="13">
        <v>25</v>
      </c>
      <c r="CW6" s="14">
        <v>5.6</v>
      </c>
      <c r="CX6" s="13">
        <v>111.94</v>
      </c>
      <c r="CY6" s="13">
        <v>31.45</v>
      </c>
      <c r="CZ6" s="13">
        <v>25</v>
      </c>
      <c r="DA6" s="14">
        <v>19.399999999999999</v>
      </c>
      <c r="DB6" s="13">
        <v>91.39</v>
      </c>
      <c r="DC6" s="13">
        <v>34.414999999999999</v>
      </c>
      <c r="DD6" s="13">
        <v>40</v>
      </c>
      <c r="DE6" s="14">
        <v>29.4</v>
      </c>
      <c r="DF6" s="13">
        <v>52.11</v>
      </c>
      <c r="DG6" s="13">
        <v>13.7</v>
      </c>
      <c r="DH6" s="13">
        <v>20</v>
      </c>
      <c r="DI6" s="14">
        <v>5.0999999999999996</v>
      </c>
      <c r="DJ6" s="13">
        <v>8.0399999999999991</v>
      </c>
      <c r="DK6" s="13" t="s">
        <v>12</v>
      </c>
      <c r="DL6" s="13" t="s">
        <v>12</v>
      </c>
      <c r="DM6" s="13">
        <v>0.2</v>
      </c>
      <c r="DN6" s="36">
        <f t="shared" si="1"/>
        <v>84.499999999999986</v>
      </c>
      <c r="DO6" s="36"/>
      <c r="DP6" s="36">
        <f t="shared" si="2"/>
        <v>76.999999999999986</v>
      </c>
      <c r="DQ6" s="36">
        <f t="shared" si="3"/>
        <v>22.467532467532468</v>
      </c>
      <c r="DR6" s="36">
        <f t="shared" si="4"/>
        <v>70.649350649350666</v>
      </c>
      <c r="DS6" s="36">
        <f t="shared" si="5"/>
        <v>6.8831168831168839</v>
      </c>
      <c r="DT6" s="36">
        <f t="shared" si="6"/>
        <v>3.7735849056603779</v>
      </c>
      <c r="DU6" s="36">
        <f t="shared" si="7"/>
        <v>0.25974025974025977</v>
      </c>
    </row>
    <row r="7" spans="1:125" x14ac:dyDescent="0.25">
      <c r="A7" s="3" t="s">
        <v>16</v>
      </c>
      <c r="B7" s="7" t="s">
        <v>64</v>
      </c>
      <c r="C7" s="7"/>
      <c r="D7" s="4">
        <v>131.84400987856799</v>
      </c>
      <c r="E7" s="4">
        <v>90.598164334147498</v>
      </c>
      <c r="F7" s="4">
        <v>68.716177866245602</v>
      </c>
      <c r="G7" s="4" t="str">
        <f t="shared" si="0"/>
        <v>M</v>
      </c>
      <c r="H7" s="8" t="s">
        <v>1</v>
      </c>
      <c r="I7" s="6" t="s">
        <v>12</v>
      </c>
      <c r="J7" s="4">
        <v>261.505987729244</v>
      </c>
      <c r="K7" s="4">
        <v>300.97150589446102</v>
      </c>
      <c r="L7" s="4">
        <v>559.48624793918805</v>
      </c>
      <c r="M7" s="4">
        <v>575.67929921362895</v>
      </c>
      <c r="N7" s="4">
        <v>563.63246785883405</v>
      </c>
      <c r="O7" s="4">
        <v>497.02597843335298</v>
      </c>
      <c r="P7" s="4">
        <v>141.59252502931099</v>
      </c>
      <c r="Q7" s="4">
        <v>143.16458910601</v>
      </c>
      <c r="R7" s="4">
        <v>155.17814804707001</v>
      </c>
      <c r="S7" s="3">
        <v>21.81</v>
      </c>
      <c r="T7" s="3">
        <v>3.46</v>
      </c>
      <c r="U7" s="3">
        <v>6.29</v>
      </c>
      <c r="V7" s="3">
        <v>3.49</v>
      </c>
      <c r="W7" s="3">
        <v>5.19</v>
      </c>
      <c r="X7" s="3">
        <v>18.55</v>
      </c>
      <c r="Y7" s="3">
        <v>29.53</v>
      </c>
      <c r="Z7" s="6">
        <v>11.67</v>
      </c>
      <c r="AA7" s="3">
        <v>233.97551407167899</v>
      </c>
      <c r="AB7" s="3">
        <v>269.28623479740298</v>
      </c>
      <c r="AC7" s="3">
        <v>500.58541150171601</v>
      </c>
      <c r="AD7" s="3">
        <v>585.45238036682304</v>
      </c>
      <c r="AE7" s="3">
        <v>573.27385211744604</v>
      </c>
      <c r="AF7" s="3">
        <v>501.62051850866698</v>
      </c>
      <c r="AG7" s="3">
        <v>135.75755496603799</v>
      </c>
      <c r="AH7" s="3">
        <v>137.02177955722399</v>
      </c>
      <c r="AI7" s="3">
        <v>146.73255638762399</v>
      </c>
      <c r="AJ7" s="3">
        <v>21.74</v>
      </c>
      <c r="AK7" s="3">
        <v>3.39</v>
      </c>
      <c r="AL7" s="3">
        <v>6.58</v>
      </c>
      <c r="AM7" s="3">
        <v>3.45</v>
      </c>
      <c r="AN7" s="3">
        <v>4.9800000000000004</v>
      </c>
      <c r="AO7" s="3">
        <v>18.45</v>
      </c>
      <c r="AP7" s="3">
        <v>29.5</v>
      </c>
      <c r="AQ7" s="6">
        <v>11.92</v>
      </c>
      <c r="AR7" s="3">
        <v>217.64721696685001</v>
      </c>
      <c r="AS7" s="3">
        <v>250.49373137900801</v>
      </c>
      <c r="AT7" s="3">
        <v>465.65138279459597</v>
      </c>
      <c r="AU7" s="3">
        <v>590.70600136005203</v>
      </c>
      <c r="AV7" s="3">
        <v>578.87548281556894</v>
      </c>
      <c r="AW7" s="3">
        <v>507.740687964296</v>
      </c>
      <c r="AX7" s="3">
        <v>133.361232572462</v>
      </c>
      <c r="AY7" s="3">
        <v>134.4773897174</v>
      </c>
      <c r="AZ7" s="3">
        <v>143.014342983213</v>
      </c>
      <c r="BA7" s="3">
        <v>21.51</v>
      </c>
      <c r="BB7" s="3">
        <v>3.34</v>
      </c>
      <c r="BC7" s="3">
        <v>6.74</v>
      </c>
      <c r="BD7" s="3">
        <v>3.41</v>
      </c>
      <c r="BE7" s="3">
        <v>5.12</v>
      </c>
      <c r="BF7" s="3">
        <v>18.43</v>
      </c>
      <c r="BG7" s="3">
        <v>29.5</v>
      </c>
      <c r="BH7" s="3">
        <v>11.95</v>
      </c>
      <c r="BI7" s="4">
        <v>200.31412403938401</v>
      </c>
      <c r="BJ7" s="4">
        <v>230.544792062216</v>
      </c>
      <c r="BK7" s="4">
        <v>428.56761575974599</v>
      </c>
      <c r="BL7" s="4">
        <v>593.67531224616096</v>
      </c>
      <c r="BM7" s="4">
        <v>582.37853410609296</v>
      </c>
      <c r="BN7" s="4">
        <v>513.26265143215198</v>
      </c>
      <c r="BO7" s="4">
        <v>131.149807327628</v>
      </c>
      <c r="BP7" s="4">
        <v>132.12839981661801</v>
      </c>
      <c r="BQ7" s="4">
        <v>139.56333361172301</v>
      </c>
      <c r="BR7" s="4">
        <v>21.1</v>
      </c>
      <c r="BS7" s="4">
        <v>3.27</v>
      </c>
      <c r="BT7" s="4">
        <v>6.91</v>
      </c>
      <c r="BU7" s="4">
        <v>3.34</v>
      </c>
      <c r="BV7" s="4">
        <v>5.51</v>
      </c>
      <c r="BW7" s="4">
        <v>18.420000000000002</v>
      </c>
      <c r="BX7" s="4">
        <v>29.54</v>
      </c>
      <c r="BY7" s="9">
        <v>11.91</v>
      </c>
      <c r="BZ7" s="13">
        <v>92.89</v>
      </c>
      <c r="CA7" s="13">
        <v>35.79</v>
      </c>
      <c r="CB7" s="13">
        <v>0</v>
      </c>
      <c r="CC7" s="14">
        <v>11.1</v>
      </c>
      <c r="CD7" s="13">
        <v>73.180000000000007</v>
      </c>
      <c r="CE7" s="13">
        <v>19.3</v>
      </c>
      <c r="CF7" s="13">
        <v>45</v>
      </c>
      <c r="CG7" s="14">
        <v>14.7</v>
      </c>
      <c r="CH7" s="13">
        <v>25.4</v>
      </c>
      <c r="CI7" s="13">
        <v>24.85</v>
      </c>
      <c r="CJ7" s="13">
        <v>30</v>
      </c>
      <c r="CK7" s="14">
        <v>2.2999999999999998</v>
      </c>
      <c r="CL7" s="13">
        <v>30.24</v>
      </c>
      <c r="CM7" s="13">
        <v>11.935</v>
      </c>
      <c r="CN7" s="13">
        <v>20</v>
      </c>
      <c r="CO7" s="14">
        <v>1.2</v>
      </c>
      <c r="CP7" s="13">
        <v>22.45</v>
      </c>
      <c r="CQ7" s="13">
        <v>11.94</v>
      </c>
      <c r="CR7" s="13">
        <v>50</v>
      </c>
      <c r="CS7" s="14">
        <v>1.9</v>
      </c>
      <c r="CT7" s="13">
        <v>84.54</v>
      </c>
      <c r="CU7" s="13">
        <v>20.56</v>
      </c>
      <c r="CV7" s="13">
        <v>30</v>
      </c>
      <c r="CW7" s="14">
        <v>5.9</v>
      </c>
      <c r="CX7" s="13">
        <v>108.74</v>
      </c>
      <c r="CY7" s="13">
        <v>47.265000000000001</v>
      </c>
      <c r="CZ7" s="13">
        <v>27.5</v>
      </c>
      <c r="DA7" s="14">
        <v>20</v>
      </c>
      <c r="DB7" s="13">
        <v>87.26</v>
      </c>
      <c r="DC7" s="13">
        <v>39.865000000000002</v>
      </c>
      <c r="DD7" s="13">
        <v>30</v>
      </c>
      <c r="DE7" s="14">
        <v>34.299999999999997</v>
      </c>
      <c r="DF7" s="13">
        <v>82.79</v>
      </c>
      <c r="DG7" s="13">
        <v>20.94</v>
      </c>
      <c r="DH7" s="13">
        <v>47.5</v>
      </c>
      <c r="DI7" s="14">
        <v>7.9</v>
      </c>
      <c r="DJ7" s="13">
        <v>10.71</v>
      </c>
      <c r="DK7" s="13">
        <v>0.503</v>
      </c>
      <c r="DL7" s="13">
        <v>30</v>
      </c>
      <c r="DM7" s="13">
        <v>0.5</v>
      </c>
      <c r="DN7" s="36">
        <f t="shared" si="1"/>
        <v>99.8</v>
      </c>
      <c r="DO7" s="36"/>
      <c r="DP7" s="36">
        <f t="shared" si="2"/>
        <v>88.7</v>
      </c>
      <c r="DQ7" s="36">
        <f t="shared" si="3"/>
        <v>22.660653889515217</v>
      </c>
      <c r="DR7" s="36">
        <f t="shared" si="4"/>
        <v>67.869222096956022</v>
      </c>
      <c r="DS7" s="36">
        <f t="shared" si="5"/>
        <v>9.4701240135287481</v>
      </c>
      <c r="DT7" s="36">
        <f t="shared" si="6"/>
        <v>5.9523809523809517</v>
      </c>
      <c r="DU7" s="36">
        <f t="shared" si="7"/>
        <v>0.56369785794813976</v>
      </c>
    </row>
    <row r="8" spans="1:125" x14ac:dyDescent="0.25">
      <c r="A8" s="3" t="s">
        <v>17</v>
      </c>
      <c r="B8" s="7" t="s">
        <v>66</v>
      </c>
      <c r="C8" s="7"/>
      <c r="D8" s="4">
        <v>196.243355015985</v>
      </c>
      <c r="E8" s="4">
        <v>116.048908365421</v>
      </c>
      <c r="F8" s="4">
        <v>59.1352040205226</v>
      </c>
      <c r="G8" s="4" t="str">
        <f t="shared" si="0"/>
        <v>D</v>
      </c>
      <c r="H8" s="8" t="s">
        <v>14</v>
      </c>
      <c r="I8" s="6" t="s">
        <v>12</v>
      </c>
      <c r="J8" s="4">
        <v>452.98644621069599</v>
      </c>
      <c r="K8" s="4">
        <v>519.56098944698203</v>
      </c>
      <c r="L8" s="4">
        <v>911.15440278696599</v>
      </c>
      <c r="M8" s="4">
        <v>885.50263886419805</v>
      </c>
      <c r="N8" s="4">
        <v>865.15988476658902</v>
      </c>
      <c r="O8" s="4">
        <v>764.11848379794299</v>
      </c>
      <c r="P8" s="4">
        <v>141.47155767694201</v>
      </c>
      <c r="Q8" s="4">
        <v>143.19637398947199</v>
      </c>
      <c r="R8" s="4">
        <v>155.03574465131899</v>
      </c>
      <c r="S8" s="3">
        <v>10.199999999999999</v>
      </c>
      <c r="T8" s="3">
        <v>13.4</v>
      </c>
      <c r="U8" s="3">
        <v>6.69</v>
      </c>
      <c r="V8" s="3">
        <v>9.36</v>
      </c>
      <c r="W8" s="3">
        <v>3.54</v>
      </c>
      <c r="X8" s="3">
        <v>14.18</v>
      </c>
      <c r="Y8" s="3">
        <v>22.92</v>
      </c>
      <c r="Z8" s="6">
        <v>19.71</v>
      </c>
      <c r="AA8" s="3">
        <v>406.054417011336</v>
      </c>
      <c r="AB8" s="3">
        <v>465.71329165786398</v>
      </c>
      <c r="AC8" s="3">
        <v>816.73512778032796</v>
      </c>
      <c r="AD8" s="3">
        <v>914.94491850861505</v>
      </c>
      <c r="AE8" s="3">
        <v>894.62423053526197</v>
      </c>
      <c r="AF8" s="3">
        <v>787.42246160724801</v>
      </c>
      <c r="AG8" s="3">
        <v>136.372614149513</v>
      </c>
      <c r="AH8" s="3">
        <v>137.75558518070201</v>
      </c>
      <c r="AI8" s="3">
        <v>147.253052756291</v>
      </c>
      <c r="AJ8" s="3">
        <v>9.89</v>
      </c>
      <c r="AK8" s="3">
        <v>13.2</v>
      </c>
      <c r="AL8" s="3">
        <v>6.93</v>
      </c>
      <c r="AM8" s="3">
        <v>9.33</v>
      </c>
      <c r="AN8" s="3">
        <v>3.3</v>
      </c>
      <c r="AO8" s="3">
        <v>14.27</v>
      </c>
      <c r="AP8" s="3">
        <v>23.21</v>
      </c>
      <c r="AQ8" s="6">
        <v>19.87</v>
      </c>
      <c r="AR8" s="3">
        <v>376.97129257714403</v>
      </c>
      <c r="AS8" s="3">
        <v>432.37403547696698</v>
      </c>
      <c r="AT8" s="3">
        <v>758.25459200648299</v>
      </c>
      <c r="AU8" s="3">
        <v>927.24510678670902</v>
      </c>
      <c r="AV8" s="3">
        <v>907.63914352365896</v>
      </c>
      <c r="AW8" s="3">
        <v>802.03985985623399</v>
      </c>
      <c r="AX8" s="3">
        <v>134.33906663958101</v>
      </c>
      <c r="AY8" s="3">
        <v>135.561318197698</v>
      </c>
      <c r="AZ8" s="3">
        <v>143.90174567410401</v>
      </c>
      <c r="BA8" s="3">
        <v>9.67</v>
      </c>
      <c r="BB8" s="3">
        <v>13.11</v>
      </c>
      <c r="BC8" s="3">
        <v>7.08</v>
      </c>
      <c r="BD8" s="3">
        <v>9.27</v>
      </c>
      <c r="BE8" s="3">
        <v>3.23</v>
      </c>
      <c r="BF8" s="3">
        <v>14.39</v>
      </c>
      <c r="BG8" s="3">
        <v>23.43</v>
      </c>
      <c r="BH8" s="3">
        <v>19.829999999999998</v>
      </c>
      <c r="BI8" s="4">
        <v>345.19089550362497</v>
      </c>
      <c r="BJ8" s="4">
        <v>395.92293481676001</v>
      </c>
      <c r="BK8" s="4">
        <v>694.33027604055701</v>
      </c>
      <c r="BL8" s="4">
        <v>935.46274014436494</v>
      </c>
      <c r="BM8" s="4">
        <v>916.92969246069299</v>
      </c>
      <c r="BN8" s="4">
        <v>815.39783329274997</v>
      </c>
      <c r="BO8" s="4">
        <v>132.528130691591</v>
      </c>
      <c r="BP8" s="4">
        <v>133.59960105212701</v>
      </c>
      <c r="BQ8" s="4">
        <v>140.84893868139699</v>
      </c>
      <c r="BR8" s="4">
        <v>9.3699999999999992</v>
      </c>
      <c r="BS8" s="4">
        <v>13.01</v>
      </c>
      <c r="BT8" s="4">
        <v>7.26</v>
      </c>
      <c r="BU8" s="4">
        <v>9.15</v>
      </c>
      <c r="BV8" s="4">
        <v>3.22</v>
      </c>
      <c r="BW8" s="4">
        <v>14.55</v>
      </c>
      <c r="BX8" s="4">
        <v>23.73</v>
      </c>
      <c r="BY8" s="9">
        <v>19.71</v>
      </c>
      <c r="BZ8" s="13">
        <v>112.46</v>
      </c>
      <c r="CA8" s="13">
        <v>44.85</v>
      </c>
      <c r="CB8" s="13">
        <v>0</v>
      </c>
      <c r="CC8" s="14">
        <v>17</v>
      </c>
      <c r="CD8" s="13">
        <v>78.849999999999994</v>
      </c>
      <c r="CE8" s="13">
        <v>27.33</v>
      </c>
      <c r="CF8" s="13">
        <v>37.5</v>
      </c>
      <c r="CG8" s="14">
        <v>15</v>
      </c>
      <c r="CH8" s="13">
        <v>82.58</v>
      </c>
      <c r="CI8" s="13">
        <v>26.684999999999999</v>
      </c>
      <c r="CJ8" s="13">
        <v>30</v>
      </c>
      <c r="CK8" s="14">
        <v>14.3</v>
      </c>
      <c r="CL8" s="13">
        <v>84.34</v>
      </c>
      <c r="CM8" s="13">
        <v>30.655000000000001</v>
      </c>
      <c r="CN8" s="13">
        <v>27.5</v>
      </c>
      <c r="CO8" s="14">
        <v>5.8</v>
      </c>
      <c r="CP8" s="13">
        <v>56.26</v>
      </c>
      <c r="CQ8" s="13">
        <v>12.585000000000001</v>
      </c>
      <c r="CR8" s="13">
        <v>35</v>
      </c>
      <c r="CS8" s="14">
        <v>6.2</v>
      </c>
      <c r="CT8" s="13">
        <v>127.9</v>
      </c>
      <c r="CU8" s="13">
        <v>30.48</v>
      </c>
      <c r="CV8" s="13">
        <v>25</v>
      </c>
      <c r="CW8" s="14">
        <v>8.4</v>
      </c>
      <c r="CX8" s="13">
        <v>133.43</v>
      </c>
      <c r="CY8" s="13">
        <v>39.42</v>
      </c>
      <c r="CZ8" s="13">
        <v>35</v>
      </c>
      <c r="DA8" s="14">
        <v>22.5</v>
      </c>
      <c r="DB8" s="13">
        <v>138.72</v>
      </c>
      <c r="DC8" s="13">
        <v>37.17</v>
      </c>
      <c r="DD8" s="13">
        <v>40</v>
      </c>
      <c r="DE8" s="14">
        <v>47</v>
      </c>
      <c r="DF8" s="13">
        <v>79.150000000000006</v>
      </c>
      <c r="DG8" s="13">
        <v>14.63</v>
      </c>
      <c r="DH8" s="13">
        <v>45</v>
      </c>
      <c r="DI8" s="14">
        <v>15.2</v>
      </c>
      <c r="DJ8" s="13">
        <v>17.09</v>
      </c>
      <c r="DK8" s="13">
        <v>11.42</v>
      </c>
      <c r="DL8" s="13">
        <v>27.5</v>
      </c>
      <c r="DM8" s="13">
        <v>1.3</v>
      </c>
      <c r="DN8" s="36">
        <f t="shared" si="1"/>
        <v>152.69999999999999</v>
      </c>
      <c r="DO8" s="36"/>
      <c r="DP8" s="36">
        <f t="shared" si="2"/>
        <v>135.69999999999999</v>
      </c>
      <c r="DQ8" s="36">
        <f t="shared" si="3"/>
        <v>30.434782608695659</v>
      </c>
      <c r="DR8" s="36">
        <f t="shared" si="4"/>
        <v>57.406042741341203</v>
      </c>
      <c r="DS8" s="36">
        <f t="shared" si="5"/>
        <v>12.159174649963154</v>
      </c>
      <c r="DT8" s="36">
        <f t="shared" si="6"/>
        <v>7.8787878787878798</v>
      </c>
      <c r="DU8" s="36">
        <f t="shared" si="7"/>
        <v>0.9579955784819455</v>
      </c>
    </row>
    <row r="9" spans="1:125" x14ac:dyDescent="0.25">
      <c r="A9" s="3" t="s">
        <v>18</v>
      </c>
      <c r="B9" s="10" t="s">
        <v>66</v>
      </c>
      <c r="C9" s="10"/>
      <c r="D9" s="4">
        <v>176.49132351447199</v>
      </c>
      <c r="E9" s="4">
        <v>110.512440430593</v>
      </c>
      <c r="F9" s="4">
        <v>62.616358827141703</v>
      </c>
      <c r="G9" s="4" t="str">
        <f t="shared" si="0"/>
        <v>M</v>
      </c>
      <c r="H9" s="8" t="s">
        <v>14</v>
      </c>
      <c r="I9" s="6" t="s">
        <v>12</v>
      </c>
      <c r="J9" s="4">
        <v>507.78203062072203</v>
      </c>
      <c r="K9" s="4">
        <v>623.20582229410104</v>
      </c>
      <c r="L9" s="4">
        <v>1088.7981710443701</v>
      </c>
      <c r="M9" s="4">
        <v>1122.8709163425699</v>
      </c>
      <c r="N9" s="4">
        <v>1089.1419352769101</v>
      </c>
      <c r="O9" s="4">
        <v>976.16825365948898</v>
      </c>
      <c r="P9" s="4">
        <v>143.032788309675</v>
      </c>
      <c r="Q9" s="4">
        <v>145.45922577600501</v>
      </c>
      <c r="R9" s="4">
        <v>156.78814519089099</v>
      </c>
      <c r="S9" s="3">
        <v>14.14</v>
      </c>
      <c r="T9" s="3">
        <v>8.33</v>
      </c>
      <c r="U9" s="3">
        <v>8.86</v>
      </c>
      <c r="V9" s="3">
        <v>7.5</v>
      </c>
      <c r="W9" s="3">
        <v>4.9400000000000004</v>
      </c>
      <c r="X9" s="3">
        <v>18.670000000000002</v>
      </c>
      <c r="Y9" s="3">
        <v>19.420000000000002</v>
      </c>
      <c r="Z9" s="6">
        <v>18.149999999999999</v>
      </c>
      <c r="AA9" s="3">
        <v>458.13355350050699</v>
      </c>
      <c r="AB9" s="3">
        <v>562.27227019348004</v>
      </c>
      <c r="AC9" s="3">
        <v>982.34579393874196</v>
      </c>
      <c r="AD9" s="3">
        <v>1129.56092001301</v>
      </c>
      <c r="AE9" s="3">
        <v>1095.36564971696</v>
      </c>
      <c r="AF9" s="3">
        <v>973.64228285631202</v>
      </c>
      <c r="AG9" s="3">
        <v>137.94579587413401</v>
      </c>
      <c r="AH9" s="3">
        <v>139.968531496114</v>
      </c>
      <c r="AI9" s="3">
        <v>149.47604887029101</v>
      </c>
      <c r="AJ9" s="3">
        <v>14.1</v>
      </c>
      <c r="AK9" s="3">
        <v>8.36</v>
      </c>
      <c r="AL9" s="3">
        <v>9.14</v>
      </c>
      <c r="AM9" s="3">
        <v>7.65</v>
      </c>
      <c r="AN9" s="3">
        <v>4.4400000000000004</v>
      </c>
      <c r="AO9" s="3">
        <v>18.25</v>
      </c>
      <c r="AP9" s="3">
        <v>19.7</v>
      </c>
      <c r="AQ9" s="6">
        <v>18.350000000000001</v>
      </c>
      <c r="AR9" s="3">
        <v>426.02259295783102</v>
      </c>
      <c r="AS9" s="3">
        <v>522.86166967271004</v>
      </c>
      <c r="AT9" s="3">
        <v>913.48766215504702</v>
      </c>
      <c r="AU9" s="3">
        <v>1139.3549121914</v>
      </c>
      <c r="AV9" s="3">
        <v>1106.3602698790401</v>
      </c>
      <c r="AW9" s="3">
        <v>986.28043512141801</v>
      </c>
      <c r="AX9" s="3">
        <v>136.14670425029399</v>
      </c>
      <c r="AY9" s="3">
        <v>137.955227151679</v>
      </c>
      <c r="AZ9" s="3">
        <v>146.411889336624</v>
      </c>
      <c r="BA9" s="3">
        <v>14.01</v>
      </c>
      <c r="BB9" s="3">
        <v>8.42</v>
      </c>
      <c r="BC9" s="3">
        <v>9.36</v>
      </c>
      <c r="BD9" s="3">
        <v>7.75</v>
      </c>
      <c r="BE9" s="3">
        <v>4.3099999999999996</v>
      </c>
      <c r="BF9" s="3">
        <v>18.04</v>
      </c>
      <c r="BG9" s="3">
        <v>19.760000000000002</v>
      </c>
      <c r="BH9" s="3">
        <v>18.36</v>
      </c>
      <c r="BI9" s="4">
        <v>390.52548556979298</v>
      </c>
      <c r="BJ9" s="4">
        <v>479.29572471049602</v>
      </c>
      <c r="BK9" s="4">
        <v>837.37392974467502</v>
      </c>
      <c r="BL9" s="4">
        <v>1143.63384799654</v>
      </c>
      <c r="BM9" s="4">
        <v>1112.3935771941599</v>
      </c>
      <c r="BN9" s="4">
        <v>996.55699993115502</v>
      </c>
      <c r="BO9" s="4">
        <v>134.468348799079</v>
      </c>
      <c r="BP9" s="4">
        <v>136.07002841508901</v>
      </c>
      <c r="BQ9" s="4">
        <v>143.50421925692899</v>
      </c>
      <c r="BR9" s="4">
        <v>13.83</v>
      </c>
      <c r="BS9" s="4">
        <v>8.5</v>
      </c>
      <c r="BT9" s="4">
        <v>9.61</v>
      </c>
      <c r="BU9" s="4">
        <v>7.86</v>
      </c>
      <c r="BV9" s="4">
        <v>4.33</v>
      </c>
      <c r="BW9" s="4">
        <v>17.78</v>
      </c>
      <c r="BX9" s="4">
        <v>19.77</v>
      </c>
      <c r="BY9" s="9">
        <v>18.32</v>
      </c>
      <c r="BZ9" s="13">
        <v>101.36</v>
      </c>
      <c r="CA9" s="13">
        <v>37.015000000000001</v>
      </c>
      <c r="CB9" s="13">
        <v>0</v>
      </c>
      <c r="CC9" s="14">
        <v>13.4</v>
      </c>
      <c r="CD9" s="13">
        <v>77.27</v>
      </c>
      <c r="CE9" s="13">
        <v>12.455</v>
      </c>
      <c r="CF9" s="13">
        <v>45</v>
      </c>
      <c r="CG9" s="14">
        <v>13.4</v>
      </c>
      <c r="CH9" s="13">
        <v>72.849999999999994</v>
      </c>
      <c r="CI9" s="13">
        <v>19.27</v>
      </c>
      <c r="CJ9" s="13">
        <v>40</v>
      </c>
      <c r="CK9" s="14">
        <v>8</v>
      </c>
      <c r="CL9" s="13">
        <v>59.91</v>
      </c>
      <c r="CM9" s="13">
        <v>15.13</v>
      </c>
      <c r="CN9" s="13">
        <v>27.5</v>
      </c>
      <c r="CO9" s="14">
        <v>4.5</v>
      </c>
      <c r="CP9" s="13">
        <v>46.27</v>
      </c>
      <c r="CQ9" s="13">
        <v>11.74</v>
      </c>
      <c r="CR9" s="13">
        <v>22.5</v>
      </c>
      <c r="CS9" s="14">
        <v>5.3</v>
      </c>
      <c r="CT9" s="13">
        <v>85.37</v>
      </c>
      <c r="CU9" s="13">
        <v>17.466666666666701</v>
      </c>
      <c r="CV9" s="13">
        <v>30</v>
      </c>
      <c r="CW9" s="14">
        <v>9</v>
      </c>
      <c r="CX9" s="13">
        <v>127.74</v>
      </c>
      <c r="CY9" s="13">
        <v>20.074999999999999</v>
      </c>
      <c r="CZ9" s="13">
        <v>45</v>
      </c>
      <c r="DA9" s="14">
        <v>20.399999999999999</v>
      </c>
      <c r="DB9" s="13">
        <v>108.12</v>
      </c>
      <c r="DC9" s="13">
        <v>27.09</v>
      </c>
      <c r="DD9" s="13">
        <v>37.5</v>
      </c>
      <c r="DE9" s="14">
        <v>32.9</v>
      </c>
      <c r="DF9" s="13">
        <v>70.31</v>
      </c>
      <c r="DG9" s="13">
        <v>13.13</v>
      </c>
      <c r="DH9" s="13">
        <v>22.5</v>
      </c>
      <c r="DI9" s="14">
        <v>9.9</v>
      </c>
      <c r="DJ9" s="13">
        <v>22.25</v>
      </c>
      <c r="DK9" s="13">
        <v>9.1966666666666708</v>
      </c>
      <c r="DL9" s="13">
        <v>20</v>
      </c>
      <c r="DM9" s="13">
        <v>2.5</v>
      </c>
      <c r="DN9" s="36">
        <f t="shared" si="1"/>
        <v>119.30000000000001</v>
      </c>
      <c r="DO9" s="36"/>
      <c r="DP9" s="36">
        <f t="shared" si="2"/>
        <v>105.9</v>
      </c>
      <c r="DQ9" s="36">
        <f t="shared" si="3"/>
        <v>29.461756373937675</v>
      </c>
      <c r="DR9" s="36">
        <f t="shared" si="4"/>
        <v>58.829084041548626</v>
      </c>
      <c r="DS9" s="36">
        <f t="shared" si="5"/>
        <v>11.709159584513692</v>
      </c>
      <c r="DT9" s="36">
        <f t="shared" si="6"/>
        <v>20.161290322580644</v>
      </c>
      <c r="DU9" s="36">
        <f t="shared" si="7"/>
        <v>2.3607176581680829</v>
      </c>
    </row>
    <row r="10" spans="1:125" x14ac:dyDescent="0.25">
      <c r="A10" s="3" t="s">
        <v>19</v>
      </c>
      <c r="B10" s="7" t="s">
        <v>67</v>
      </c>
      <c r="C10" s="7"/>
      <c r="D10" s="4">
        <v>138.55965573925201</v>
      </c>
      <c r="E10" s="4">
        <v>99.364472036926102</v>
      </c>
      <c r="F10" s="4">
        <v>71.712412611586501</v>
      </c>
      <c r="G10" s="4" t="str">
        <f t="shared" si="0"/>
        <v>B</v>
      </c>
      <c r="H10" s="8" t="s">
        <v>14</v>
      </c>
      <c r="I10" s="6" t="s">
        <v>12</v>
      </c>
      <c r="J10" s="4">
        <v>481.49390006342799</v>
      </c>
      <c r="K10" s="4">
        <v>566.55349047874699</v>
      </c>
      <c r="L10" s="4">
        <v>1011.8243905985</v>
      </c>
      <c r="M10" s="4">
        <v>832.998059901342</v>
      </c>
      <c r="N10" s="4">
        <v>805.24469625350002</v>
      </c>
      <c r="O10" s="4">
        <v>685.16010280923797</v>
      </c>
      <c r="P10" s="4">
        <v>138.147126885798</v>
      </c>
      <c r="Q10" s="4">
        <v>140.40175615946899</v>
      </c>
      <c r="R10" s="4">
        <v>154.901542202201</v>
      </c>
      <c r="S10" s="3">
        <v>12.9</v>
      </c>
      <c r="T10" s="3">
        <v>9.25</v>
      </c>
      <c r="U10" s="3">
        <v>7.59</v>
      </c>
      <c r="V10" s="3">
        <v>6.38</v>
      </c>
      <c r="W10" s="3">
        <v>2.4900000000000002</v>
      </c>
      <c r="X10" s="3">
        <v>20.95</v>
      </c>
      <c r="Y10" s="3">
        <v>18.57</v>
      </c>
      <c r="Z10" s="6">
        <v>21.87</v>
      </c>
      <c r="AA10" s="3">
        <v>440.51308006791299</v>
      </c>
      <c r="AB10" s="3">
        <v>518.33460371710896</v>
      </c>
      <c r="AC10" s="3">
        <v>925.69789323921202</v>
      </c>
      <c r="AD10" s="3">
        <v>853.22326747105296</v>
      </c>
      <c r="AE10" s="3">
        <v>826.26003178455903</v>
      </c>
      <c r="AF10" s="3">
        <v>703.61408084408401</v>
      </c>
      <c r="AG10" s="3">
        <v>135.186317886567</v>
      </c>
      <c r="AH10" s="3">
        <v>137.10079034279201</v>
      </c>
      <c r="AI10" s="3">
        <v>149.34381232154001</v>
      </c>
      <c r="AJ10" s="3">
        <v>12.83</v>
      </c>
      <c r="AK10" s="3">
        <v>9.1300000000000008</v>
      </c>
      <c r="AL10" s="3">
        <v>7.78</v>
      </c>
      <c r="AM10" s="3">
        <v>6.18</v>
      </c>
      <c r="AN10" s="3">
        <v>2.17</v>
      </c>
      <c r="AO10" s="3">
        <v>21.03</v>
      </c>
      <c r="AP10" s="3">
        <v>19.239999999999998</v>
      </c>
      <c r="AQ10" s="6">
        <v>21.63</v>
      </c>
      <c r="AR10" s="3">
        <v>413.00697023093699</v>
      </c>
      <c r="AS10" s="3">
        <v>485.96781920926799</v>
      </c>
      <c r="AT10" s="3">
        <v>867.90409164436301</v>
      </c>
      <c r="AU10" s="3">
        <v>862.15348545581503</v>
      </c>
      <c r="AV10" s="3">
        <v>836.23663490408501</v>
      </c>
      <c r="AW10" s="3">
        <v>715.75614165133095</v>
      </c>
      <c r="AX10" s="3">
        <v>133.87031345323501</v>
      </c>
      <c r="AY10" s="3">
        <v>135.602802664433</v>
      </c>
      <c r="AZ10" s="3">
        <v>146.59263722825</v>
      </c>
      <c r="BA10" s="3">
        <v>12.79</v>
      </c>
      <c r="BB10" s="3">
        <v>9.1199999999999992</v>
      </c>
      <c r="BC10" s="3">
        <v>7.91</v>
      </c>
      <c r="BD10" s="3">
        <v>6.14</v>
      </c>
      <c r="BE10" s="3">
        <v>1.99</v>
      </c>
      <c r="BF10" s="3">
        <v>21.14</v>
      </c>
      <c r="BG10" s="3">
        <v>19.52</v>
      </c>
      <c r="BH10" s="3">
        <v>21.4</v>
      </c>
      <c r="BI10" s="4">
        <v>381.954136239528</v>
      </c>
      <c r="BJ10" s="4">
        <v>449.42926392378598</v>
      </c>
      <c r="BK10" s="4">
        <v>802.64882085988302</v>
      </c>
      <c r="BL10" s="4">
        <v>868.22972317199299</v>
      </c>
      <c r="BM10" s="4">
        <v>843.72079157207304</v>
      </c>
      <c r="BN10" s="4">
        <v>727.57924166787996</v>
      </c>
      <c r="BO10" s="4">
        <v>132.63920738389501</v>
      </c>
      <c r="BP10" s="4">
        <v>134.19131839949301</v>
      </c>
      <c r="BQ10" s="4">
        <v>143.93267341486899</v>
      </c>
      <c r="BR10" s="4">
        <v>12.75</v>
      </c>
      <c r="BS10" s="4">
        <v>9.1300000000000008</v>
      </c>
      <c r="BT10" s="4">
        <v>8.07</v>
      </c>
      <c r="BU10" s="4">
        <v>6.12</v>
      </c>
      <c r="BV10" s="4">
        <v>1.8</v>
      </c>
      <c r="BW10" s="4">
        <v>21.3</v>
      </c>
      <c r="BX10" s="4">
        <v>19.77</v>
      </c>
      <c r="BY10" s="9">
        <v>21.06</v>
      </c>
      <c r="BZ10" s="13">
        <v>100.85</v>
      </c>
      <c r="CA10" s="13">
        <v>35.865000000000002</v>
      </c>
      <c r="CB10" s="13">
        <v>0</v>
      </c>
      <c r="CC10" s="14">
        <v>9</v>
      </c>
      <c r="CD10" s="13">
        <v>70.87</v>
      </c>
      <c r="CE10" s="13">
        <v>14.335000000000001</v>
      </c>
      <c r="CF10" s="13">
        <v>40</v>
      </c>
      <c r="CG10" s="14">
        <v>9.8000000000000007</v>
      </c>
      <c r="CH10" s="13">
        <v>67.819999999999993</v>
      </c>
      <c r="CI10" s="13">
        <v>15.34</v>
      </c>
      <c r="CJ10" s="13">
        <v>35</v>
      </c>
      <c r="CK10" s="14">
        <v>6</v>
      </c>
      <c r="CL10" s="13">
        <v>44.63</v>
      </c>
      <c r="CM10" s="13">
        <v>17.234999999999999</v>
      </c>
      <c r="CN10" s="13">
        <v>40</v>
      </c>
      <c r="CO10" s="14">
        <v>4.5</v>
      </c>
      <c r="CP10" s="13">
        <v>39.369999999999997</v>
      </c>
      <c r="CQ10" s="13">
        <v>9.0500000000000007</v>
      </c>
      <c r="CR10" s="13">
        <v>35</v>
      </c>
      <c r="CS10" s="14">
        <v>2.8</v>
      </c>
      <c r="CT10" s="13">
        <v>84.3</v>
      </c>
      <c r="CU10" s="13">
        <v>31.805</v>
      </c>
      <c r="CV10" s="13">
        <v>30</v>
      </c>
      <c r="CW10" s="14">
        <v>6</v>
      </c>
      <c r="CX10" s="13">
        <v>118.14</v>
      </c>
      <c r="CY10" s="13">
        <v>27.2</v>
      </c>
      <c r="CZ10" s="13">
        <v>32.5</v>
      </c>
      <c r="DA10" s="14">
        <v>21.9</v>
      </c>
      <c r="DB10" s="13">
        <v>93.06</v>
      </c>
      <c r="DC10" s="13">
        <v>29.52</v>
      </c>
      <c r="DD10" s="13">
        <v>37.5</v>
      </c>
      <c r="DE10" s="14">
        <v>26.6</v>
      </c>
      <c r="DF10" s="13">
        <v>71.45</v>
      </c>
      <c r="DG10" s="13">
        <v>11.12</v>
      </c>
      <c r="DH10" s="13">
        <v>25</v>
      </c>
      <c r="DI10" s="14">
        <v>9.4</v>
      </c>
      <c r="DJ10" s="13">
        <v>19.149999999999999</v>
      </c>
      <c r="DK10" s="13">
        <v>9.3650000000000002</v>
      </c>
      <c r="DL10" s="13">
        <v>20</v>
      </c>
      <c r="DM10" s="13">
        <v>1.4</v>
      </c>
      <c r="DN10" s="36">
        <f t="shared" si="1"/>
        <v>97.4</v>
      </c>
      <c r="DO10" s="36"/>
      <c r="DP10" s="36">
        <f t="shared" si="2"/>
        <v>88.4</v>
      </c>
      <c r="DQ10" s="36">
        <f t="shared" si="3"/>
        <v>26.131221719457017</v>
      </c>
      <c r="DR10" s="36">
        <f t="shared" si="4"/>
        <v>61.65158371040723</v>
      </c>
      <c r="DS10" s="36">
        <f t="shared" si="5"/>
        <v>12.217194570135746</v>
      </c>
      <c r="DT10" s="36">
        <f t="shared" si="6"/>
        <v>12.962962962962962</v>
      </c>
      <c r="DU10" s="36">
        <f t="shared" si="7"/>
        <v>1.5837104072398189</v>
      </c>
    </row>
    <row r="11" spans="1:125" x14ac:dyDescent="0.25">
      <c r="A11" s="3" t="s">
        <v>20</v>
      </c>
      <c r="B11" s="7" t="s">
        <v>68</v>
      </c>
      <c r="C11" s="7" t="s">
        <v>108</v>
      </c>
      <c r="D11" s="4">
        <v>138.146945303362</v>
      </c>
      <c r="E11" s="4">
        <v>115.844339307325</v>
      </c>
      <c r="F11" s="4">
        <v>83.855881903822393</v>
      </c>
      <c r="G11" s="4" t="str">
        <f t="shared" si="0"/>
        <v>B</v>
      </c>
      <c r="H11" s="8" t="s">
        <v>14</v>
      </c>
      <c r="I11" s="6" t="s">
        <v>12</v>
      </c>
      <c r="J11" s="4">
        <v>420.34190545431397</v>
      </c>
      <c r="K11" s="4">
        <v>491.82175521256897</v>
      </c>
      <c r="L11" s="4">
        <v>869.87550955896097</v>
      </c>
      <c r="M11" s="4">
        <v>908.78210378978201</v>
      </c>
      <c r="N11" s="4">
        <v>888.57502878839296</v>
      </c>
      <c r="O11" s="4">
        <v>799.97576294217401</v>
      </c>
      <c r="P11" s="4">
        <v>144.63592242082601</v>
      </c>
      <c r="Q11" s="4">
        <v>146.51558175883099</v>
      </c>
      <c r="R11" s="4">
        <v>157.88154493095601</v>
      </c>
      <c r="S11" s="3">
        <v>13.03</v>
      </c>
      <c r="T11" s="3">
        <v>13.06</v>
      </c>
      <c r="U11" s="3">
        <v>4.76</v>
      </c>
      <c r="V11" s="3">
        <v>7.11</v>
      </c>
      <c r="W11" s="3">
        <v>3.94</v>
      </c>
      <c r="X11" s="3">
        <v>18.48</v>
      </c>
      <c r="Y11" s="3">
        <v>25.11</v>
      </c>
      <c r="Z11" s="6">
        <v>14.51</v>
      </c>
      <c r="AA11" s="3">
        <v>381.559333987961</v>
      </c>
      <c r="AB11" s="3">
        <v>446.44306434292002</v>
      </c>
      <c r="AC11" s="3">
        <v>789.61829287645799</v>
      </c>
      <c r="AD11" s="3">
        <v>929.26057044421498</v>
      </c>
      <c r="AE11" s="3">
        <v>908.156186695207</v>
      </c>
      <c r="AF11" s="3">
        <v>809.11003133398799</v>
      </c>
      <c r="AG11" s="3">
        <v>138.654506508</v>
      </c>
      <c r="AH11" s="3">
        <v>140.19127852293701</v>
      </c>
      <c r="AI11" s="3">
        <v>149.56705760007699</v>
      </c>
      <c r="AJ11" s="3">
        <v>12.92</v>
      </c>
      <c r="AK11" s="3">
        <v>12.9</v>
      </c>
      <c r="AL11" s="3">
        <v>5.0999999999999996</v>
      </c>
      <c r="AM11" s="3">
        <v>7.16</v>
      </c>
      <c r="AN11" s="3">
        <v>3.28</v>
      </c>
      <c r="AO11" s="3">
        <v>18.52</v>
      </c>
      <c r="AP11" s="3">
        <v>24.73</v>
      </c>
      <c r="AQ11" s="6">
        <v>15.38</v>
      </c>
      <c r="AR11" s="3">
        <v>356.351795118187</v>
      </c>
      <c r="AS11" s="3">
        <v>416.95001872047499</v>
      </c>
      <c r="AT11" s="3">
        <v>737.45133506412697</v>
      </c>
      <c r="AU11" s="3">
        <v>936.58017059477299</v>
      </c>
      <c r="AV11" s="3">
        <v>915.84032943594502</v>
      </c>
      <c r="AW11" s="3">
        <v>816.15154271747394</v>
      </c>
      <c r="AX11" s="3">
        <v>136.12401367703399</v>
      </c>
      <c r="AY11" s="3">
        <v>137.49052684658801</v>
      </c>
      <c r="AZ11" s="3">
        <v>145.81285690594601</v>
      </c>
      <c r="BA11" s="3">
        <v>12.8</v>
      </c>
      <c r="BB11" s="3">
        <v>12.87</v>
      </c>
      <c r="BC11" s="3">
        <v>5.25</v>
      </c>
      <c r="BD11" s="3">
        <v>7.21</v>
      </c>
      <c r="BE11" s="3">
        <v>2.99</v>
      </c>
      <c r="BF11" s="3">
        <v>18.63</v>
      </c>
      <c r="BG11" s="3">
        <v>24.6</v>
      </c>
      <c r="BH11" s="3">
        <v>15.64</v>
      </c>
      <c r="BI11" s="4">
        <v>328.46536238098099</v>
      </c>
      <c r="BJ11" s="4">
        <v>384.321451077174</v>
      </c>
      <c r="BK11" s="4">
        <v>679.74182627546497</v>
      </c>
      <c r="BL11" s="4">
        <v>940.43390086012903</v>
      </c>
      <c r="BM11" s="4">
        <v>920.48778594673695</v>
      </c>
      <c r="BN11" s="4">
        <v>822.75453828318803</v>
      </c>
      <c r="BO11" s="4">
        <v>133.82391728151501</v>
      </c>
      <c r="BP11" s="4">
        <v>135.02773848808701</v>
      </c>
      <c r="BQ11" s="4">
        <v>142.324540195059</v>
      </c>
      <c r="BR11" s="4">
        <v>12.63</v>
      </c>
      <c r="BS11" s="4">
        <v>12.85</v>
      </c>
      <c r="BT11" s="4">
        <v>5.41</v>
      </c>
      <c r="BU11" s="4">
        <v>7.29</v>
      </c>
      <c r="BV11" s="4">
        <v>2.79</v>
      </c>
      <c r="BW11" s="4">
        <v>18.78</v>
      </c>
      <c r="BX11" s="4">
        <v>24.47</v>
      </c>
      <c r="BY11" s="9">
        <v>15.78</v>
      </c>
      <c r="BZ11" s="13">
        <v>124.32</v>
      </c>
      <c r="CA11" s="13">
        <v>46.094999999999999</v>
      </c>
      <c r="CB11" s="13">
        <v>0</v>
      </c>
      <c r="CC11" s="14">
        <v>23.3</v>
      </c>
      <c r="CD11" s="13">
        <v>87.16</v>
      </c>
      <c r="CE11" s="13">
        <v>25.26</v>
      </c>
      <c r="CF11" s="13">
        <v>45</v>
      </c>
      <c r="CG11" s="14">
        <v>21.3</v>
      </c>
      <c r="CH11" s="13">
        <v>42.52</v>
      </c>
      <c r="CI11" s="13">
        <v>12.76</v>
      </c>
      <c r="CJ11" s="13">
        <v>37.5</v>
      </c>
      <c r="CK11" s="14">
        <v>6.9</v>
      </c>
      <c r="CL11" s="13">
        <v>68.55</v>
      </c>
      <c r="CM11" s="13">
        <v>35.81</v>
      </c>
      <c r="CN11" s="13">
        <v>35</v>
      </c>
      <c r="CO11" s="14">
        <v>5.3</v>
      </c>
      <c r="CP11" s="13">
        <v>52.94</v>
      </c>
      <c r="CQ11" s="13">
        <v>17.239999999999998</v>
      </c>
      <c r="CR11" s="13">
        <v>35</v>
      </c>
      <c r="CS11" s="14">
        <v>6.4</v>
      </c>
      <c r="CT11" s="13">
        <v>93.86</v>
      </c>
      <c r="CU11" s="13">
        <v>38.950000000000003</v>
      </c>
      <c r="CV11" s="13">
        <v>25</v>
      </c>
      <c r="CW11" s="14">
        <v>12.9</v>
      </c>
      <c r="CX11" s="13">
        <v>123.54</v>
      </c>
      <c r="CY11" s="13">
        <v>52.44</v>
      </c>
      <c r="CZ11" s="13">
        <v>27.5</v>
      </c>
      <c r="DA11" s="14">
        <v>31.8</v>
      </c>
      <c r="DB11" s="13">
        <v>113.09</v>
      </c>
      <c r="DC11" s="13">
        <v>38.405000000000001</v>
      </c>
      <c r="DD11" s="13">
        <v>40</v>
      </c>
      <c r="DE11" s="14">
        <v>45.9</v>
      </c>
      <c r="DF11" s="13">
        <v>78.09</v>
      </c>
      <c r="DG11" s="13">
        <v>17.239999999999998</v>
      </c>
      <c r="DH11" s="13">
        <v>30</v>
      </c>
      <c r="DI11" s="14">
        <v>10.9</v>
      </c>
      <c r="DJ11" s="13">
        <v>24.19</v>
      </c>
      <c r="DK11" s="13">
        <v>9.01</v>
      </c>
      <c r="DL11" s="13">
        <v>25</v>
      </c>
      <c r="DM11" s="13">
        <v>2.8</v>
      </c>
      <c r="DN11" s="36">
        <f t="shared" si="1"/>
        <v>167.5</v>
      </c>
      <c r="DO11" s="36"/>
      <c r="DP11" s="36">
        <f t="shared" si="2"/>
        <v>144.19999999999999</v>
      </c>
      <c r="DQ11" s="36">
        <f t="shared" si="3"/>
        <v>27.669902912621357</v>
      </c>
      <c r="DR11" s="36">
        <f t="shared" si="4"/>
        <v>62.829403606102638</v>
      </c>
      <c r="DS11" s="36">
        <f t="shared" si="5"/>
        <v>9.5006934812760058</v>
      </c>
      <c r="DT11" s="36">
        <f t="shared" si="6"/>
        <v>20.437956204379564</v>
      </c>
      <c r="DU11" s="36">
        <f t="shared" si="7"/>
        <v>1.9417475728155342</v>
      </c>
    </row>
    <row r="12" spans="1:125" x14ac:dyDescent="0.25">
      <c r="A12" s="3" t="s">
        <v>21</v>
      </c>
      <c r="B12" s="7" t="s">
        <v>69</v>
      </c>
      <c r="C12" s="7" t="s">
        <v>109</v>
      </c>
      <c r="D12" s="4">
        <v>171.418275600882</v>
      </c>
      <c r="E12" s="4">
        <v>98.801831560145501</v>
      </c>
      <c r="F12" s="4">
        <v>57.637863415560503</v>
      </c>
      <c r="G12" s="4" t="str">
        <f t="shared" si="0"/>
        <v>D</v>
      </c>
      <c r="H12" s="8" t="s">
        <v>14</v>
      </c>
      <c r="I12" s="6" t="s">
        <v>12</v>
      </c>
      <c r="J12" s="4">
        <v>538.86303545235205</v>
      </c>
      <c r="K12" s="4">
        <v>615.73927050585803</v>
      </c>
      <c r="L12" s="4">
        <v>1064.0557824529899</v>
      </c>
      <c r="M12" s="4">
        <v>1082.7223954368201</v>
      </c>
      <c r="N12" s="4">
        <v>1061.13007341671</v>
      </c>
      <c r="O12" s="4">
        <v>956.50822095228705</v>
      </c>
      <c r="P12" s="4">
        <v>144.97793785156099</v>
      </c>
      <c r="Q12" s="4">
        <v>146.677852881105</v>
      </c>
      <c r="R12" s="4">
        <v>157.970610590891</v>
      </c>
      <c r="S12" s="3">
        <v>11</v>
      </c>
      <c r="T12" s="3">
        <v>6.5</v>
      </c>
      <c r="U12" s="3">
        <v>11.6</v>
      </c>
      <c r="V12" s="3">
        <v>5.94</v>
      </c>
      <c r="W12" s="3">
        <v>3.12</v>
      </c>
      <c r="X12" s="3">
        <v>20.350000000000001</v>
      </c>
      <c r="Y12" s="3">
        <v>26.63</v>
      </c>
      <c r="Z12" s="6">
        <v>14.85</v>
      </c>
      <c r="AA12" s="3">
        <v>485.07678824883402</v>
      </c>
      <c r="AB12" s="3">
        <v>554.28050637963895</v>
      </c>
      <c r="AC12" s="3">
        <v>957.85126875620597</v>
      </c>
      <c r="AD12" s="3">
        <v>1117.9233308687101</v>
      </c>
      <c r="AE12" s="3">
        <v>1095.6775242024701</v>
      </c>
      <c r="AF12" s="3">
        <v>980.326274899542</v>
      </c>
      <c r="AG12" s="3">
        <v>139.308410045931</v>
      </c>
      <c r="AH12" s="3">
        <v>140.68049756035401</v>
      </c>
      <c r="AI12" s="3">
        <v>149.84322265665699</v>
      </c>
      <c r="AJ12" s="3">
        <v>10.79</v>
      </c>
      <c r="AK12" s="3">
        <v>6.51</v>
      </c>
      <c r="AL12" s="3">
        <v>12.06</v>
      </c>
      <c r="AM12" s="3">
        <v>6.15</v>
      </c>
      <c r="AN12" s="3">
        <v>2.52</v>
      </c>
      <c r="AO12" s="3">
        <v>20.12</v>
      </c>
      <c r="AP12" s="3">
        <v>27.3</v>
      </c>
      <c r="AQ12" s="6">
        <v>14.54</v>
      </c>
      <c r="AR12" s="3">
        <v>451.24988044394399</v>
      </c>
      <c r="AS12" s="3">
        <v>515.62689203048501</v>
      </c>
      <c r="AT12" s="3">
        <v>891.05210977132697</v>
      </c>
      <c r="AU12" s="3">
        <v>1135.22126121115</v>
      </c>
      <c r="AV12" s="3">
        <v>1113.4538866866401</v>
      </c>
      <c r="AW12" s="3">
        <v>997.80299921077994</v>
      </c>
      <c r="AX12" s="3">
        <v>136.84764863317201</v>
      </c>
      <c r="AY12" s="3">
        <v>138.05610543633</v>
      </c>
      <c r="AZ12" s="3">
        <v>146.099785594748</v>
      </c>
      <c r="BA12" s="3">
        <v>10.65</v>
      </c>
      <c r="BB12" s="3">
        <v>6.54</v>
      </c>
      <c r="BC12" s="3">
        <v>12.36</v>
      </c>
      <c r="BD12" s="3">
        <v>6.28</v>
      </c>
      <c r="BE12" s="3">
        <v>2.2200000000000002</v>
      </c>
      <c r="BF12" s="3">
        <v>20.04</v>
      </c>
      <c r="BG12" s="3">
        <v>27.64</v>
      </c>
      <c r="BH12" s="3">
        <v>14.27</v>
      </c>
      <c r="BI12" s="4">
        <v>414.20731543437398</v>
      </c>
      <c r="BJ12" s="4">
        <v>473.29969484667402</v>
      </c>
      <c r="BK12" s="4">
        <v>817.90670379216704</v>
      </c>
      <c r="BL12" s="4">
        <v>1148.0021382412799</v>
      </c>
      <c r="BM12" s="4">
        <v>1127.12631660085</v>
      </c>
      <c r="BN12" s="4">
        <v>1014.01042893023</v>
      </c>
      <c r="BO12" s="4">
        <v>134.52103259630201</v>
      </c>
      <c r="BP12" s="4">
        <v>135.57420616928999</v>
      </c>
      <c r="BQ12" s="4">
        <v>142.54432405202999</v>
      </c>
      <c r="BR12" s="4">
        <v>10.49</v>
      </c>
      <c r="BS12" s="4">
        <v>6.58</v>
      </c>
      <c r="BT12" s="4">
        <v>12.69</v>
      </c>
      <c r="BU12" s="4">
        <v>6.43</v>
      </c>
      <c r="BV12" s="4">
        <v>1.96</v>
      </c>
      <c r="BW12" s="4">
        <v>19.93</v>
      </c>
      <c r="BX12" s="4">
        <v>28.01</v>
      </c>
      <c r="BY12" s="9">
        <v>13.9</v>
      </c>
      <c r="BZ12" s="13">
        <v>97.75</v>
      </c>
      <c r="CA12" s="13">
        <v>35.494999999999997</v>
      </c>
      <c r="CB12" s="13">
        <v>0</v>
      </c>
      <c r="CC12" s="14">
        <v>14.9</v>
      </c>
      <c r="CD12" s="13">
        <v>71.760000000000005</v>
      </c>
      <c r="CE12" s="13">
        <v>18.785</v>
      </c>
      <c r="CF12" s="13">
        <v>55</v>
      </c>
      <c r="CG12" s="14">
        <v>19.399999999999999</v>
      </c>
      <c r="CH12" s="13">
        <v>61.65</v>
      </c>
      <c r="CI12" s="13">
        <v>31.16</v>
      </c>
      <c r="CJ12" s="13">
        <v>32.5</v>
      </c>
      <c r="CK12" s="14">
        <v>9.3000000000000007</v>
      </c>
      <c r="CL12" s="13">
        <v>58.33</v>
      </c>
      <c r="CM12" s="13">
        <v>13.484999999999999</v>
      </c>
      <c r="CN12" s="13">
        <v>27.5</v>
      </c>
      <c r="CO12" s="14">
        <v>5.4</v>
      </c>
      <c r="CP12" s="13">
        <v>38.22</v>
      </c>
      <c r="CQ12" s="13">
        <v>9.9550000000000001</v>
      </c>
      <c r="CR12" s="13">
        <v>35</v>
      </c>
      <c r="CS12" s="14">
        <v>4.0999999999999996</v>
      </c>
      <c r="CT12" s="13">
        <v>99.1</v>
      </c>
      <c r="CU12" s="13">
        <v>30.695</v>
      </c>
      <c r="CV12" s="13">
        <v>20</v>
      </c>
      <c r="CW12" s="14">
        <v>9.6</v>
      </c>
      <c r="CX12" s="13">
        <v>117.01</v>
      </c>
      <c r="CY12" s="13">
        <v>36.305</v>
      </c>
      <c r="CZ12" s="13">
        <v>35</v>
      </c>
      <c r="DA12" s="14">
        <v>34.299999999999997</v>
      </c>
      <c r="DB12" s="13">
        <v>116.36</v>
      </c>
      <c r="DC12" s="13">
        <v>29.844999999999999</v>
      </c>
      <c r="DD12" s="13">
        <v>35</v>
      </c>
      <c r="DE12" s="14">
        <v>50</v>
      </c>
      <c r="DF12" s="13">
        <v>75.13</v>
      </c>
      <c r="DG12" s="13">
        <v>17.594999999999999</v>
      </c>
      <c r="DH12" s="13">
        <v>37.5</v>
      </c>
      <c r="DI12" s="14">
        <v>15.4</v>
      </c>
      <c r="DJ12" s="13">
        <v>20.5</v>
      </c>
      <c r="DK12" s="13">
        <v>8.4550000000000001</v>
      </c>
      <c r="DL12" s="13">
        <v>27.5</v>
      </c>
      <c r="DM12" s="13">
        <v>1.1000000000000001</v>
      </c>
      <c r="DN12" s="36">
        <f t="shared" si="1"/>
        <v>163.5</v>
      </c>
      <c r="DO12" s="36"/>
      <c r="DP12" s="36">
        <f t="shared" si="2"/>
        <v>148.6</v>
      </c>
      <c r="DQ12" s="36">
        <f t="shared" si="3"/>
        <v>25.706594885598928</v>
      </c>
      <c r="DR12" s="36">
        <f t="shared" si="4"/>
        <v>63.189771197846575</v>
      </c>
      <c r="DS12" s="36">
        <f t="shared" si="5"/>
        <v>11.103633916554509</v>
      </c>
      <c r="DT12" s="36">
        <f t="shared" si="6"/>
        <v>6.666666666666667</v>
      </c>
      <c r="DU12" s="36">
        <f t="shared" si="7"/>
        <v>0.740242261103634</v>
      </c>
    </row>
    <row r="13" spans="1:125" x14ac:dyDescent="0.25">
      <c r="A13" s="3" t="s">
        <v>22</v>
      </c>
      <c r="B13" s="7" t="s">
        <v>70</v>
      </c>
      <c r="C13" s="7" t="s">
        <v>110</v>
      </c>
      <c r="D13" s="4">
        <v>172.50930028039099</v>
      </c>
      <c r="E13" s="4">
        <v>102.087925506017</v>
      </c>
      <c r="F13" s="4">
        <v>59.178215516546899</v>
      </c>
      <c r="G13" s="4" t="str">
        <f t="shared" si="0"/>
        <v>D</v>
      </c>
      <c r="H13" s="8" t="s">
        <v>1</v>
      </c>
      <c r="I13" s="6" t="s">
        <v>23</v>
      </c>
      <c r="J13" s="4">
        <v>490.47316502233502</v>
      </c>
      <c r="K13" s="4">
        <v>556.05667222045395</v>
      </c>
      <c r="L13" s="4">
        <v>1021.21889013697</v>
      </c>
      <c r="M13" s="4">
        <v>1100.05455673507</v>
      </c>
      <c r="N13" s="4">
        <v>1080.68899927096</v>
      </c>
      <c r="O13" s="4">
        <v>964.40480144989795</v>
      </c>
      <c r="P13" s="4">
        <v>143.110888765304</v>
      </c>
      <c r="Q13" s="4">
        <v>144.50151335688699</v>
      </c>
      <c r="R13" s="4">
        <v>155.82453990491899</v>
      </c>
      <c r="S13" s="3">
        <v>11.8</v>
      </c>
      <c r="T13" s="3">
        <v>8.02</v>
      </c>
      <c r="U13" s="3">
        <v>5.75</v>
      </c>
      <c r="V13" s="3">
        <v>5.42</v>
      </c>
      <c r="W13" s="3">
        <v>3.09</v>
      </c>
      <c r="X13" s="3">
        <v>31.51</v>
      </c>
      <c r="Y13" s="3">
        <v>21.34</v>
      </c>
      <c r="Z13" s="6">
        <v>13.08</v>
      </c>
      <c r="AA13" s="3">
        <v>441.84728039315701</v>
      </c>
      <c r="AB13" s="3">
        <v>500.954769021532</v>
      </c>
      <c r="AC13" s="3">
        <v>919.98578411285098</v>
      </c>
      <c r="AD13" s="3">
        <v>1102.0540688200199</v>
      </c>
      <c r="AE13" s="3">
        <v>1081.87455853762</v>
      </c>
      <c r="AF13" s="3">
        <v>952.94872818721296</v>
      </c>
      <c r="AG13" s="3">
        <v>136.372714447448</v>
      </c>
      <c r="AH13" s="3">
        <v>137.50571765552101</v>
      </c>
      <c r="AI13" s="3">
        <v>146.83526804309</v>
      </c>
      <c r="AJ13" s="3">
        <v>11.99</v>
      </c>
      <c r="AK13" s="3">
        <v>7.76</v>
      </c>
      <c r="AL13" s="3">
        <v>5.94</v>
      </c>
      <c r="AM13" s="3">
        <v>5.3</v>
      </c>
      <c r="AN13" s="3">
        <v>2.74</v>
      </c>
      <c r="AO13" s="3">
        <v>30.95</v>
      </c>
      <c r="AP13" s="3">
        <v>21.63</v>
      </c>
      <c r="AQ13" s="6">
        <v>13.69</v>
      </c>
      <c r="AR13" s="3">
        <v>411.28748982422002</v>
      </c>
      <c r="AS13" s="3">
        <v>466.28270255549103</v>
      </c>
      <c r="AT13" s="3">
        <v>856.34563486543595</v>
      </c>
      <c r="AU13" s="3">
        <v>1112.64863723384</v>
      </c>
      <c r="AV13" s="3">
        <v>1092.96355231962</v>
      </c>
      <c r="AW13" s="3">
        <v>964.37664393831903</v>
      </c>
      <c r="AX13" s="3">
        <v>133.787793796556</v>
      </c>
      <c r="AY13" s="3">
        <v>134.785340467775</v>
      </c>
      <c r="AZ13" s="3">
        <v>142.975881600306</v>
      </c>
      <c r="BA13" s="3">
        <v>12.02</v>
      </c>
      <c r="BB13" s="3">
        <v>7.65</v>
      </c>
      <c r="BC13" s="3">
        <v>6.07</v>
      </c>
      <c r="BD13" s="3">
        <v>5.23</v>
      </c>
      <c r="BE13" s="3">
        <v>2.58</v>
      </c>
      <c r="BF13" s="3">
        <v>30.76</v>
      </c>
      <c r="BG13" s="3">
        <v>21.78</v>
      </c>
      <c r="BH13" s="3">
        <v>13.9</v>
      </c>
      <c r="BI13" s="4">
        <v>377.73706304163801</v>
      </c>
      <c r="BJ13" s="4">
        <v>428.24608812124598</v>
      </c>
      <c r="BK13" s="4">
        <v>786.48996885571705</v>
      </c>
      <c r="BL13" s="4">
        <v>1119.55422007576</v>
      </c>
      <c r="BM13" s="4">
        <v>1100.7230032395901</v>
      </c>
      <c r="BN13" s="4">
        <v>975.52610155454602</v>
      </c>
      <c r="BO13" s="4">
        <v>131.351963489947</v>
      </c>
      <c r="BP13" s="4">
        <v>132.220510194415</v>
      </c>
      <c r="BQ13" s="4">
        <v>139.30813562125201</v>
      </c>
      <c r="BR13" s="4">
        <v>12.02</v>
      </c>
      <c r="BS13" s="4">
        <v>7.53</v>
      </c>
      <c r="BT13" s="4">
        <v>6.22</v>
      </c>
      <c r="BU13" s="4">
        <v>5.16</v>
      </c>
      <c r="BV13" s="4">
        <v>2.4500000000000002</v>
      </c>
      <c r="BW13" s="4">
        <v>30.62</v>
      </c>
      <c r="BX13" s="4">
        <v>21.96</v>
      </c>
      <c r="BY13" s="9">
        <v>14.04</v>
      </c>
      <c r="BZ13" s="13">
        <v>97.12</v>
      </c>
      <c r="CA13" s="13">
        <v>44.98</v>
      </c>
      <c r="CB13" s="13">
        <v>0</v>
      </c>
      <c r="CC13" s="14">
        <v>12.9</v>
      </c>
      <c r="CD13" s="13">
        <v>61.39</v>
      </c>
      <c r="CE13" s="13">
        <v>15.015000000000001</v>
      </c>
      <c r="CF13" s="13">
        <v>50</v>
      </c>
      <c r="CG13" s="14">
        <v>14.2</v>
      </c>
      <c r="CH13" s="13">
        <v>63.91</v>
      </c>
      <c r="CI13" s="13">
        <v>19.649999999999999</v>
      </c>
      <c r="CJ13" s="13">
        <v>35</v>
      </c>
      <c r="CK13" s="14">
        <v>8.3000000000000007</v>
      </c>
      <c r="CL13" s="13">
        <v>60.56</v>
      </c>
      <c r="CM13" s="13">
        <v>19.116666666666699</v>
      </c>
      <c r="CN13" s="13">
        <v>35</v>
      </c>
      <c r="CO13" s="14">
        <v>3.9</v>
      </c>
      <c r="CP13" s="13">
        <v>51.72</v>
      </c>
      <c r="CQ13" s="13">
        <v>11.785</v>
      </c>
      <c r="CR13" s="13">
        <v>30</v>
      </c>
      <c r="CS13" s="14">
        <v>3.7</v>
      </c>
      <c r="CT13" s="13">
        <v>91.94</v>
      </c>
      <c r="CU13" s="13">
        <v>29.51</v>
      </c>
      <c r="CV13" s="13">
        <v>17.5</v>
      </c>
      <c r="CW13" s="14">
        <v>7.4</v>
      </c>
      <c r="CX13" s="13">
        <v>123.04</v>
      </c>
      <c r="CY13" s="13">
        <v>27.285</v>
      </c>
      <c r="CZ13" s="13">
        <v>32.5</v>
      </c>
      <c r="DA13" s="14">
        <v>39.9</v>
      </c>
      <c r="DB13" s="13">
        <v>103.64</v>
      </c>
      <c r="DC13" s="13">
        <v>30.265000000000001</v>
      </c>
      <c r="DD13" s="13">
        <v>35</v>
      </c>
      <c r="DE13" s="14">
        <v>39.6</v>
      </c>
      <c r="DF13" s="13">
        <v>78.12</v>
      </c>
      <c r="DG13" s="13">
        <v>14.46</v>
      </c>
      <c r="DH13" s="13">
        <v>22.5</v>
      </c>
      <c r="DI13" s="14">
        <v>10.7</v>
      </c>
      <c r="DJ13" s="13">
        <v>16.39</v>
      </c>
      <c r="DK13" s="13">
        <v>6.7450000000000001</v>
      </c>
      <c r="DL13" s="13">
        <v>32.5</v>
      </c>
      <c r="DM13" s="13">
        <v>0.7</v>
      </c>
      <c r="DN13" s="36">
        <f t="shared" si="1"/>
        <v>141.29999999999998</v>
      </c>
      <c r="DO13" s="36"/>
      <c r="DP13" s="36">
        <f t="shared" si="2"/>
        <v>128.39999999999998</v>
      </c>
      <c r="DQ13" s="36">
        <f t="shared" si="3"/>
        <v>23.442367601246108</v>
      </c>
      <c r="DR13" s="36">
        <f t="shared" si="4"/>
        <v>67.679127725856716</v>
      </c>
      <c r="DS13" s="36">
        <f t="shared" si="5"/>
        <v>8.878504672897197</v>
      </c>
      <c r="DT13" s="36">
        <f t="shared" si="6"/>
        <v>6.1403508771929829</v>
      </c>
      <c r="DU13" s="36">
        <f t="shared" si="7"/>
        <v>0.54517133956386299</v>
      </c>
    </row>
    <row r="14" spans="1:125" x14ac:dyDescent="0.25">
      <c r="A14" s="3" t="s">
        <v>24</v>
      </c>
      <c r="B14" s="7" t="s">
        <v>64</v>
      </c>
      <c r="C14" s="7" t="s">
        <v>105</v>
      </c>
      <c r="D14" s="4">
        <v>139.73478734653</v>
      </c>
      <c r="E14" s="4">
        <v>91.726333446541204</v>
      </c>
      <c r="F14" s="4">
        <v>65.643162442483202</v>
      </c>
      <c r="G14" s="4" t="str">
        <f t="shared" si="0"/>
        <v>M</v>
      </c>
      <c r="H14" s="8" t="s">
        <v>25</v>
      </c>
      <c r="I14" s="6" t="s">
        <v>26</v>
      </c>
      <c r="J14" s="4">
        <v>385.40426100189399</v>
      </c>
      <c r="K14" s="4">
        <v>449.40402213406099</v>
      </c>
      <c r="L14" s="4">
        <v>803.41563058963595</v>
      </c>
      <c r="M14" s="4">
        <v>818.66643502017405</v>
      </c>
      <c r="N14" s="4">
        <v>797.35377212441301</v>
      </c>
      <c r="O14" s="4">
        <v>694.44631157513095</v>
      </c>
      <c r="P14" s="4">
        <v>137.39830957437599</v>
      </c>
      <c r="Q14" s="4">
        <v>139.09111264458099</v>
      </c>
      <c r="R14" s="4">
        <v>150.19752820195899</v>
      </c>
      <c r="S14" s="3">
        <v>15.93</v>
      </c>
      <c r="T14" s="3">
        <v>9.81</v>
      </c>
      <c r="U14" s="3">
        <v>4.9400000000000004</v>
      </c>
      <c r="V14" s="3">
        <v>3.16</v>
      </c>
      <c r="W14" s="3">
        <v>4</v>
      </c>
      <c r="X14" s="3">
        <v>23.1</v>
      </c>
      <c r="Y14" s="3">
        <v>22.67</v>
      </c>
      <c r="Z14" s="6">
        <v>16.38</v>
      </c>
      <c r="AA14" s="3">
        <v>347.84592461812599</v>
      </c>
      <c r="AB14" s="3">
        <v>405.60749785950702</v>
      </c>
      <c r="AC14" s="3">
        <v>725.11994238854197</v>
      </c>
      <c r="AD14" s="3">
        <v>840.40988844644301</v>
      </c>
      <c r="AE14" s="3">
        <v>819.92485060929801</v>
      </c>
      <c r="AF14" s="3">
        <v>717.12807430029102</v>
      </c>
      <c r="AG14" s="3">
        <v>134.12402847559699</v>
      </c>
      <c r="AH14" s="3">
        <v>135.52924688405099</v>
      </c>
      <c r="AI14" s="3">
        <v>144.67648390036399</v>
      </c>
      <c r="AJ14" s="3">
        <v>16</v>
      </c>
      <c r="AK14" s="3">
        <v>9.74</v>
      </c>
      <c r="AL14" s="3">
        <v>5.04</v>
      </c>
      <c r="AM14" s="3">
        <v>3.17</v>
      </c>
      <c r="AN14" s="3">
        <v>3.52</v>
      </c>
      <c r="AO14" s="3">
        <v>22.9</v>
      </c>
      <c r="AP14" s="3">
        <v>22.87</v>
      </c>
      <c r="AQ14" s="6">
        <v>16.77</v>
      </c>
      <c r="AR14" s="3">
        <v>323.27763929531699</v>
      </c>
      <c r="AS14" s="3">
        <v>376.96072946273398</v>
      </c>
      <c r="AT14" s="3">
        <v>673.90616739626603</v>
      </c>
      <c r="AU14" s="3">
        <v>848.02196230025902</v>
      </c>
      <c r="AV14" s="3">
        <v>828.440653653038</v>
      </c>
      <c r="AW14" s="3">
        <v>728.53310864622404</v>
      </c>
      <c r="AX14" s="3">
        <v>132.53042579537799</v>
      </c>
      <c r="AY14" s="3">
        <v>133.78541029542799</v>
      </c>
      <c r="AZ14" s="3">
        <v>141.89223213147699</v>
      </c>
      <c r="BA14" s="3">
        <v>15.99</v>
      </c>
      <c r="BB14" s="3">
        <v>9.76</v>
      </c>
      <c r="BC14" s="3">
        <v>5.13</v>
      </c>
      <c r="BD14" s="3">
        <v>3.19</v>
      </c>
      <c r="BE14" s="3">
        <v>3.3</v>
      </c>
      <c r="BF14" s="3">
        <v>22.84</v>
      </c>
      <c r="BG14" s="3">
        <v>22.92</v>
      </c>
      <c r="BH14" s="3">
        <v>16.89</v>
      </c>
      <c r="BI14" s="4">
        <v>295.94937013102799</v>
      </c>
      <c r="BJ14" s="4">
        <v>345.09436127970798</v>
      </c>
      <c r="BK14" s="4">
        <v>616.93752219635599</v>
      </c>
      <c r="BL14" s="4">
        <v>854.10677657860504</v>
      </c>
      <c r="BM14" s="4">
        <v>835.746081836842</v>
      </c>
      <c r="BN14" s="4">
        <v>740.71753390280696</v>
      </c>
      <c r="BO14" s="4">
        <v>131.10040716983599</v>
      </c>
      <c r="BP14" s="4">
        <v>132.20790141226999</v>
      </c>
      <c r="BQ14" s="4">
        <v>139.28930524216599</v>
      </c>
      <c r="BR14" s="4">
        <v>15.97</v>
      </c>
      <c r="BS14" s="4">
        <v>9.82</v>
      </c>
      <c r="BT14" s="4">
        <v>5.24</v>
      </c>
      <c r="BU14" s="4">
        <v>3.23</v>
      </c>
      <c r="BV14" s="4">
        <v>3.11</v>
      </c>
      <c r="BW14" s="4">
        <v>22.78</v>
      </c>
      <c r="BX14" s="4">
        <v>22.93</v>
      </c>
      <c r="BY14" s="9">
        <v>16.93</v>
      </c>
      <c r="BZ14" s="13">
        <v>78.3</v>
      </c>
      <c r="CA14" s="13">
        <v>35.766666666666701</v>
      </c>
      <c r="CB14" s="13">
        <v>0</v>
      </c>
      <c r="CC14" s="14">
        <v>8.9700000000000006</v>
      </c>
      <c r="CD14" s="13">
        <v>61.3</v>
      </c>
      <c r="CE14" s="13">
        <v>16.733333333333299</v>
      </c>
      <c r="CF14" s="13">
        <v>40</v>
      </c>
      <c r="CG14" s="14">
        <v>13.3</v>
      </c>
      <c r="CH14" s="13">
        <v>25.7</v>
      </c>
      <c r="CI14" s="13">
        <v>12.033333333333299</v>
      </c>
      <c r="CJ14" s="13">
        <v>20</v>
      </c>
      <c r="CK14" s="14">
        <v>3.57</v>
      </c>
      <c r="CL14" s="13">
        <v>27.4</v>
      </c>
      <c r="CM14" s="13">
        <v>15.6</v>
      </c>
      <c r="CN14" s="13">
        <v>35</v>
      </c>
      <c r="CO14" s="14">
        <v>2.12</v>
      </c>
      <c r="CP14" s="13">
        <v>26.7</v>
      </c>
      <c r="CQ14" s="13">
        <v>12.05</v>
      </c>
      <c r="CR14" s="13">
        <v>32.5</v>
      </c>
      <c r="CS14" s="14">
        <v>1.62</v>
      </c>
      <c r="CT14" s="13">
        <v>92.8</v>
      </c>
      <c r="CU14" s="13">
        <v>20.149999999999999</v>
      </c>
      <c r="CV14" s="13">
        <v>30</v>
      </c>
      <c r="CW14" s="14">
        <v>6.32</v>
      </c>
      <c r="CX14" s="13">
        <v>103.1</v>
      </c>
      <c r="CY14" s="13">
        <v>21.9</v>
      </c>
      <c r="CZ14" s="13">
        <v>30</v>
      </c>
      <c r="DA14" s="14">
        <v>17.149999999999999</v>
      </c>
      <c r="DB14" s="13">
        <v>94.5</v>
      </c>
      <c r="DC14" s="13">
        <v>27.233333333333299</v>
      </c>
      <c r="DD14" s="13">
        <v>35</v>
      </c>
      <c r="DE14" s="14">
        <v>29.4</v>
      </c>
      <c r="DF14" s="13">
        <v>66</v>
      </c>
      <c r="DG14" s="13">
        <v>8.2666666666666693</v>
      </c>
      <c r="DH14" s="13">
        <v>50</v>
      </c>
      <c r="DI14" s="14">
        <v>7.22</v>
      </c>
      <c r="DJ14" s="13">
        <v>17.7</v>
      </c>
      <c r="DK14" s="13">
        <v>7.95</v>
      </c>
      <c r="DL14" s="13">
        <v>40</v>
      </c>
      <c r="DM14" s="13">
        <v>0.67</v>
      </c>
      <c r="DN14" s="36">
        <f t="shared" si="1"/>
        <v>90.34</v>
      </c>
      <c r="DO14" s="36"/>
      <c r="DP14" s="36">
        <f t="shared" si="2"/>
        <v>81.37</v>
      </c>
      <c r="DQ14" s="36">
        <f t="shared" si="3"/>
        <v>25.328745237802629</v>
      </c>
      <c r="DR14" s="36">
        <f t="shared" si="4"/>
        <v>64.974806439719785</v>
      </c>
      <c r="DS14" s="36">
        <f t="shared" si="5"/>
        <v>9.6964483224775702</v>
      </c>
      <c r="DT14" s="36">
        <f t="shared" si="6"/>
        <v>8.491761723700888</v>
      </c>
      <c r="DU14" s="36">
        <f t="shared" si="7"/>
        <v>0.82339928720658717</v>
      </c>
    </row>
    <row r="15" spans="1:125" x14ac:dyDescent="0.25">
      <c r="A15" s="3" t="s">
        <v>27</v>
      </c>
      <c r="B15" s="7" t="s">
        <v>71</v>
      </c>
      <c r="C15" s="7" t="s">
        <v>111</v>
      </c>
      <c r="D15" s="4">
        <v>83.268173525183101</v>
      </c>
      <c r="E15" s="4">
        <v>68.892097843352502</v>
      </c>
      <c r="F15" s="4">
        <v>82.7352095365911</v>
      </c>
      <c r="G15" s="4" t="str">
        <f t="shared" si="0"/>
        <v>B</v>
      </c>
      <c r="H15" s="8" t="s">
        <v>1</v>
      </c>
      <c r="I15" s="6" t="s">
        <v>26</v>
      </c>
      <c r="J15" s="4">
        <v>118.228683524251</v>
      </c>
      <c r="K15" s="4">
        <v>136.626933868869</v>
      </c>
      <c r="L15" s="4">
        <v>252.77260247240301</v>
      </c>
      <c r="M15" s="4">
        <v>168.72185357582401</v>
      </c>
      <c r="N15" s="4">
        <v>162.221028984784</v>
      </c>
      <c r="O15" s="4">
        <v>128.999332538831</v>
      </c>
      <c r="P15" s="4">
        <v>133.91862445580699</v>
      </c>
      <c r="Q15" s="4">
        <v>136.172893225443</v>
      </c>
      <c r="R15" s="4">
        <v>155.12478227284501</v>
      </c>
      <c r="S15" s="3">
        <v>10.29</v>
      </c>
      <c r="T15" s="3">
        <v>8.1</v>
      </c>
      <c r="U15" s="3">
        <v>7.44</v>
      </c>
      <c r="V15" s="3">
        <v>4.79</v>
      </c>
      <c r="W15" s="3">
        <v>3.24</v>
      </c>
      <c r="X15" s="3">
        <v>24.95</v>
      </c>
      <c r="Y15" s="3">
        <v>26.95</v>
      </c>
      <c r="Z15" s="6">
        <v>14.24</v>
      </c>
      <c r="AA15" s="3">
        <v>112.75629365143</v>
      </c>
      <c r="AB15" s="3">
        <v>130.30436290177201</v>
      </c>
      <c r="AC15" s="3">
        <v>241.071071224897</v>
      </c>
      <c r="AD15" s="3">
        <v>169.10106580846099</v>
      </c>
      <c r="AE15" s="3">
        <v>162.44359031554799</v>
      </c>
      <c r="AF15" s="3">
        <v>126.525065769039</v>
      </c>
      <c r="AG15" s="3">
        <v>129.666132673117</v>
      </c>
      <c r="AH15" s="3">
        <v>131.641915042081</v>
      </c>
      <c r="AI15" s="3">
        <v>148.55120782919099</v>
      </c>
      <c r="AJ15" s="3">
        <v>10.08</v>
      </c>
      <c r="AK15" s="3">
        <v>7.68</v>
      </c>
      <c r="AL15" s="3">
        <v>7.38</v>
      </c>
      <c r="AM15" s="3">
        <v>4.74</v>
      </c>
      <c r="AN15" s="3">
        <v>2.7</v>
      </c>
      <c r="AO15" s="3">
        <v>26.01</v>
      </c>
      <c r="AP15" s="3">
        <v>26.7</v>
      </c>
      <c r="AQ15" s="6">
        <v>14.72</v>
      </c>
      <c r="AR15" s="3">
        <v>107.181856793544</v>
      </c>
      <c r="AS15" s="3">
        <v>123.861046436083</v>
      </c>
      <c r="AT15" s="3">
        <v>229.15451709289701</v>
      </c>
      <c r="AU15" s="3">
        <v>169.86178314476501</v>
      </c>
      <c r="AV15" s="3">
        <v>163.32652014472001</v>
      </c>
      <c r="AW15" s="3">
        <v>127.04404478467799</v>
      </c>
      <c r="AX15" s="3">
        <v>127.522333492659</v>
      </c>
      <c r="AY15" s="3">
        <v>129.30450116702099</v>
      </c>
      <c r="AZ15" s="3">
        <v>144.52275715440601</v>
      </c>
      <c r="BA15" s="3">
        <v>10</v>
      </c>
      <c r="BB15" s="3">
        <v>7.57</v>
      </c>
      <c r="BC15" s="3">
        <v>7.44</v>
      </c>
      <c r="BD15" s="3">
        <v>4.74</v>
      </c>
      <c r="BE15" s="3">
        <v>2.4700000000000002</v>
      </c>
      <c r="BF15" s="3">
        <v>26.37</v>
      </c>
      <c r="BG15" s="3">
        <v>26.54</v>
      </c>
      <c r="BH15" s="3">
        <v>14.87</v>
      </c>
      <c r="BI15" s="4">
        <v>100.31609253513101</v>
      </c>
      <c r="BJ15" s="4">
        <v>115.92686082789101</v>
      </c>
      <c r="BK15" s="4">
        <v>214.47553185996699</v>
      </c>
      <c r="BL15" s="4">
        <v>171.66069711071401</v>
      </c>
      <c r="BM15" s="4">
        <v>165.40410860729801</v>
      </c>
      <c r="BN15" s="4">
        <v>129.83850154792901</v>
      </c>
      <c r="BO15" s="4">
        <v>125.93330022456701</v>
      </c>
      <c r="BP15" s="4">
        <v>127.520194942854</v>
      </c>
      <c r="BQ15" s="4">
        <v>140.88403896793801</v>
      </c>
      <c r="BR15" s="4">
        <v>9.91</v>
      </c>
      <c r="BS15" s="4">
        <v>7.49</v>
      </c>
      <c r="BT15" s="4">
        <v>7.56</v>
      </c>
      <c r="BU15" s="4">
        <v>4.7699999999999996</v>
      </c>
      <c r="BV15" s="4">
        <v>2.25</v>
      </c>
      <c r="BW15" s="4">
        <v>26.71</v>
      </c>
      <c r="BX15" s="4">
        <v>26.33</v>
      </c>
      <c r="BY15" s="9">
        <v>14.98</v>
      </c>
      <c r="BZ15" s="13">
        <v>59.85</v>
      </c>
      <c r="CA15" s="13">
        <v>24.965</v>
      </c>
      <c r="CB15" s="13">
        <v>0</v>
      </c>
      <c r="CC15" s="14">
        <v>3.6</v>
      </c>
      <c r="CD15" s="13">
        <v>35.26</v>
      </c>
      <c r="CE15" s="13">
        <v>13.2</v>
      </c>
      <c r="CF15" s="13">
        <v>37.5</v>
      </c>
      <c r="CG15" s="14">
        <v>1.6</v>
      </c>
      <c r="CH15" s="13">
        <v>22.68</v>
      </c>
      <c r="CI15" s="13">
        <v>10.164999999999999</v>
      </c>
      <c r="CJ15" s="13">
        <v>37.5</v>
      </c>
      <c r="CK15" s="14">
        <v>0.8</v>
      </c>
      <c r="CL15" s="13">
        <v>23.62</v>
      </c>
      <c r="CM15" s="13">
        <v>6.08</v>
      </c>
      <c r="CN15" s="13">
        <v>27.5</v>
      </c>
      <c r="CO15" s="14">
        <v>0.3</v>
      </c>
      <c r="CP15" s="13">
        <v>34.299999999999997</v>
      </c>
      <c r="CQ15" s="13">
        <v>5.6449999999999996</v>
      </c>
      <c r="CR15" s="13">
        <v>20</v>
      </c>
      <c r="CS15" s="14">
        <v>0.3</v>
      </c>
      <c r="CT15" s="13">
        <v>37.21</v>
      </c>
      <c r="CU15" s="13">
        <v>12.975</v>
      </c>
      <c r="CV15" s="13">
        <v>17.5</v>
      </c>
      <c r="CW15" s="14">
        <v>0.5</v>
      </c>
      <c r="CX15" s="13">
        <v>70.72</v>
      </c>
      <c r="CY15" s="13">
        <v>9.65</v>
      </c>
      <c r="CZ15" s="13">
        <v>22.5</v>
      </c>
      <c r="DA15" s="14">
        <v>1.7</v>
      </c>
      <c r="DB15" s="13">
        <v>56.25</v>
      </c>
      <c r="DC15" s="13">
        <v>10.585000000000001</v>
      </c>
      <c r="DD15" s="13">
        <v>37.5</v>
      </c>
      <c r="DE15" s="14">
        <v>3</v>
      </c>
      <c r="DF15" s="13">
        <v>44.98</v>
      </c>
      <c r="DG15" s="13">
        <v>8.07</v>
      </c>
      <c r="DH15" s="13">
        <v>37.5</v>
      </c>
      <c r="DI15" s="14">
        <v>1.1000000000000001</v>
      </c>
      <c r="DJ15" s="13">
        <v>8.4600000000000009</v>
      </c>
      <c r="DK15" s="13">
        <v>2.84</v>
      </c>
      <c r="DL15" s="13">
        <v>25</v>
      </c>
      <c r="DM15" s="13">
        <v>0.1</v>
      </c>
      <c r="DN15" s="36">
        <f t="shared" si="1"/>
        <v>12.999999999999998</v>
      </c>
      <c r="DO15" s="36"/>
      <c r="DP15" s="36">
        <f t="shared" si="2"/>
        <v>9.3999999999999986</v>
      </c>
      <c r="DQ15" s="36">
        <f t="shared" si="3"/>
        <v>31.914893617021285</v>
      </c>
      <c r="DR15" s="36">
        <f t="shared" si="4"/>
        <v>55.319148936170222</v>
      </c>
      <c r="DS15" s="36">
        <f t="shared" si="5"/>
        <v>12.765957446808516</v>
      </c>
      <c r="DT15" s="36">
        <f t="shared" si="6"/>
        <v>8.3333333333333321</v>
      </c>
      <c r="DU15" s="36">
        <f t="shared" si="7"/>
        <v>1.0638297872340428</v>
      </c>
    </row>
    <row r="16" spans="1:125" x14ac:dyDescent="0.25">
      <c r="A16" s="3" t="s">
        <v>28</v>
      </c>
      <c r="B16" s="7" t="s">
        <v>72</v>
      </c>
      <c r="C16" s="7" t="s">
        <v>112</v>
      </c>
      <c r="D16" s="4">
        <v>95.190128782400507</v>
      </c>
      <c r="E16" s="4">
        <v>76.951392094475395</v>
      </c>
      <c r="F16" s="4">
        <v>80.839676423153193</v>
      </c>
      <c r="G16" s="4" t="str">
        <f t="shared" si="0"/>
        <v>B</v>
      </c>
      <c r="H16" s="8" t="s">
        <v>14</v>
      </c>
      <c r="I16" s="6" t="s">
        <v>26</v>
      </c>
      <c r="J16" s="4">
        <v>291.820296804012</v>
      </c>
      <c r="K16" s="4">
        <v>343.39201486666701</v>
      </c>
      <c r="L16" s="4">
        <v>608.09108429858202</v>
      </c>
      <c r="M16" s="4">
        <v>462.96859897168798</v>
      </c>
      <c r="N16" s="4">
        <v>441.79657311973602</v>
      </c>
      <c r="O16" s="4">
        <v>343.211281514826</v>
      </c>
      <c r="P16" s="4">
        <v>123.886326756272</v>
      </c>
      <c r="Q16" s="4">
        <v>125.751160289195</v>
      </c>
      <c r="R16" s="4">
        <v>138.771996257621</v>
      </c>
      <c r="S16" s="3">
        <v>19.52</v>
      </c>
      <c r="T16" s="3">
        <v>9.25</v>
      </c>
      <c r="U16" s="3">
        <v>5.53</v>
      </c>
      <c r="V16" s="3">
        <v>2.74</v>
      </c>
      <c r="W16" s="3">
        <v>2.0099999999999998</v>
      </c>
      <c r="X16" s="3">
        <v>25.98</v>
      </c>
      <c r="Y16" s="3">
        <v>23.82</v>
      </c>
      <c r="Z16" s="6">
        <v>11.14</v>
      </c>
      <c r="AA16" s="3">
        <v>260.32976237996598</v>
      </c>
      <c r="AB16" s="3">
        <v>306.33650959281402</v>
      </c>
      <c r="AC16" s="3">
        <v>542.47335627557095</v>
      </c>
      <c r="AD16" s="3">
        <v>473.96716870680399</v>
      </c>
      <c r="AE16" s="3">
        <v>454.77289232802599</v>
      </c>
      <c r="AF16" s="3">
        <v>363.28671118424802</v>
      </c>
      <c r="AG16" s="3">
        <v>122.671160191818</v>
      </c>
      <c r="AH16" s="3">
        <v>124.23581981144901</v>
      </c>
      <c r="AI16" s="3">
        <v>134.77136511499401</v>
      </c>
      <c r="AJ16" s="3">
        <v>18.739999999999998</v>
      </c>
      <c r="AK16" s="3">
        <v>9.1300000000000008</v>
      </c>
      <c r="AL16" s="3">
        <v>5.82</v>
      </c>
      <c r="AM16" s="3">
        <v>2.65</v>
      </c>
      <c r="AN16" s="3">
        <v>1.75</v>
      </c>
      <c r="AO16" s="3">
        <v>26.34</v>
      </c>
      <c r="AP16" s="3">
        <v>24.41</v>
      </c>
      <c r="AQ16" s="6">
        <v>11.17</v>
      </c>
      <c r="AR16" s="3">
        <v>239.86783314213901</v>
      </c>
      <c r="AS16" s="3">
        <v>282.25829192306003</v>
      </c>
      <c r="AT16" s="3">
        <v>499.83326156958901</v>
      </c>
      <c r="AU16" s="3">
        <v>478.94391656137901</v>
      </c>
      <c r="AV16" s="3">
        <v>461.09810897098799</v>
      </c>
      <c r="AW16" s="3">
        <v>375.03035565089499</v>
      </c>
      <c r="AX16" s="3">
        <v>121.960456643309</v>
      </c>
      <c r="AY16" s="3">
        <v>123.354704354543</v>
      </c>
      <c r="AZ16" s="3">
        <v>132.532000490992</v>
      </c>
      <c r="BA16" s="3">
        <v>18.309999999999999</v>
      </c>
      <c r="BB16" s="3">
        <v>9.14</v>
      </c>
      <c r="BC16" s="3">
        <v>6</v>
      </c>
      <c r="BD16" s="3">
        <v>2.62</v>
      </c>
      <c r="BE16" s="3">
        <v>1.62</v>
      </c>
      <c r="BF16" s="3">
        <v>26.49</v>
      </c>
      <c r="BG16" s="3">
        <v>24.64</v>
      </c>
      <c r="BH16" s="3">
        <v>11.19</v>
      </c>
      <c r="BI16" s="4">
        <v>217.16755692066101</v>
      </c>
      <c r="BJ16" s="4">
        <v>255.54632680242099</v>
      </c>
      <c r="BK16" s="4">
        <v>452.53074103700698</v>
      </c>
      <c r="BL16" s="4">
        <v>483.41016425345902</v>
      </c>
      <c r="BM16" s="4">
        <v>467.127793532449</v>
      </c>
      <c r="BN16" s="4">
        <v>387.76431687188102</v>
      </c>
      <c r="BO16" s="4">
        <v>121.34315229006501</v>
      </c>
      <c r="BP16" s="4">
        <v>122.567543134242</v>
      </c>
      <c r="BQ16" s="4">
        <v>130.42601803895801</v>
      </c>
      <c r="BR16" s="4">
        <v>17.82</v>
      </c>
      <c r="BS16" s="4">
        <v>9.18</v>
      </c>
      <c r="BT16" s="4">
        <v>6.23</v>
      </c>
      <c r="BU16" s="4">
        <v>2.6</v>
      </c>
      <c r="BV16" s="4">
        <v>1.5</v>
      </c>
      <c r="BW16" s="4">
        <v>26.62</v>
      </c>
      <c r="BX16" s="4">
        <v>24.85</v>
      </c>
      <c r="BY16" s="9">
        <v>11.21</v>
      </c>
      <c r="BZ16" s="13">
        <v>58.36</v>
      </c>
      <c r="CA16" s="13">
        <v>26.635000000000002</v>
      </c>
      <c r="CB16" s="13">
        <v>0</v>
      </c>
      <c r="CC16" s="14">
        <v>4.8</v>
      </c>
      <c r="CD16" s="13">
        <v>56.53</v>
      </c>
      <c r="CE16" s="13">
        <v>13.06</v>
      </c>
      <c r="CF16" s="13">
        <v>45</v>
      </c>
      <c r="CG16" s="14">
        <v>7.7</v>
      </c>
      <c r="CH16" s="13">
        <v>33.314999999999998</v>
      </c>
      <c r="CI16" s="13">
        <v>10.94</v>
      </c>
      <c r="CJ16" s="13">
        <v>50</v>
      </c>
      <c r="CK16" s="14">
        <v>2.9</v>
      </c>
      <c r="CL16" s="13">
        <v>18.440000000000001</v>
      </c>
      <c r="CM16" s="13">
        <v>8.2899999999999991</v>
      </c>
      <c r="CN16" s="13">
        <v>30</v>
      </c>
      <c r="CO16" s="14">
        <v>0.8</v>
      </c>
      <c r="CP16" s="13">
        <v>26.92</v>
      </c>
      <c r="CQ16" s="13">
        <v>13.62</v>
      </c>
      <c r="CR16" s="13">
        <v>30</v>
      </c>
      <c r="CS16" s="14">
        <v>1</v>
      </c>
      <c r="CT16" s="13">
        <v>73.86</v>
      </c>
      <c r="CU16" s="13">
        <v>24.22</v>
      </c>
      <c r="CV16" s="13">
        <v>25</v>
      </c>
      <c r="CW16" s="14">
        <v>2.2000000000000002</v>
      </c>
      <c r="CX16" s="13">
        <v>96.19</v>
      </c>
      <c r="CY16" s="13">
        <v>19.425000000000001</v>
      </c>
      <c r="CZ16" s="13">
        <v>37.5</v>
      </c>
      <c r="DA16" s="14">
        <v>12.6</v>
      </c>
      <c r="DB16" s="13">
        <v>90.12</v>
      </c>
      <c r="DC16" s="13">
        <v>21.895</v>
      </c>
      <c r="DD16" s="13">
        <v>40</v>
      </c>
      <c r="DE16" s="14">
        <v>16.899999999999999</v>
      </c>
      <c r="DF16" s="13">
        <v>48.26</v>
      </c>
      <c r="DG16" s="13">
        <v>16.2</v>
      </c>
      <c r="DH16" s="13">
        <v>20</v>
      </c>
      <c r="DI16" s="14">
        <v>3.3</v>
      </c>
      <c r="DJ16" s="13">
        <v>12.05</v>
      </c>
      <c r="DK16" s="13">
        <v>7.54</v>
      </c>
      <c r="DL16" s="13">
        <v>30</v>
      </c>
      <c r="DM16" s="13">
        <v>0.3</v>
      </c>
      <c r="DN16" s="36">
        <f t="shared" si="1"/>
        <v>52.499999999999993</v>
      </c>
      <c r="DO16" s="36"/>
      <c r="DP16" s="36">
        <f t="shared" si="2"/>
        <v>47.699999999999996</v>
      </c>
      <c r="DQ16" s="36">
        <f t="shared" si="3"/>
        <v>25.995807127882603</v>
      </c>
      <c r="DR16" s="36">
        <f t="shared" si="4"/>
        <v>66.457023060796644</v>
      </c>
      <c r="DS16" s="36">
        <f t="shared" si="5"/>
        <v>7.5471698113207548</v>
      </c>
      <c r="DT16" s="36">
        <f t="shared" si="6"/>
        <v>8.3333333333333339</v>
      </c>
      <c r="DU16" s="36">
        <f t="shared" si="7"/>
        <v>0.62893081761006298</v>
      </c>
    </row>
    <row r="17" spans="1:125" x14ac:dyDescent="0.25">
      <c r="A17" s="3" t="s">
        <v>29</v>
      </c>
      <c r="B17" s="7"/>
      <c r="C17" s="7"/>
      <c r="D17" s="4">
        <v>175.77904113818599</v>
      </c>
      <c r="E17" s="4">
        <v>108.004418984607</v>
      </c>
      <c r="F17" s="4">
        <v>61.443286005696798</v>
      </c>
      <c r="G17" s="4" t="str">
        <f t="shared" si="0"/>
        <v>M</v>
      </c>
      <c r="H17" s="8" t="s">
        <v>14</v>
      </c>
      <c r="I17" s="6" t="s">
        <v>26</v>
      </c>
      <c r="J17" s="4">
        <v>565.02112589660499</v>
      </c>
      <c r="K17" s="4">
        <v>648.83552234185902</v>
      </c>
      <c r="L17" s="4">
        <v>1173.4049983161699</v>
      </c>
      <c r="M17" s="4">
        <v>1121.5387943236799</v>
      </c>
      <c r="N17" s="4">
        <v>1097.5238558997401</v>
      </c>
      <c r="O17" s="4">
        <v>975.09646099818497</v>
      </c>
      <c r="P17" s="4">
        <v>144.15474400207</v>
      </c>
      <c r="Q17" s="4">
        <v>145.92841912288799</v>
      </c>
      <c r="R17" s="4">
        <v>158.80250585156901</v>
      </c>
      <c r="S17" s="3">
        <v>11.96</v>
      </c>
      <c r="T17" s="3">
        <v>10.11</v>
      </c>
      <c r="U17" s="3">
        <v>7.81</v>
      </c>
      <c r="V17" s="3">
        <v>8.35</v>
      </c>
      <c r="W17" s="3">
        <v>2.62</v>
      </c>
      <c r="X17" s="3">
        <v>28.49</v>
      </c>
      <c r="Y17" s="3">
        <v>19.63</v>
      </c>
      <c r="Z17" s="6">
        <v>11.01</v>
      </c>
      <c r="AA17" s="3">
        <v>512.42481695136598</v>
      </c>
      <c r="AB17" s="3">
        <v>588.44634467674803</v>
      </c>
      <c r="AC17" s="3">
        <v>1064.23466698573</v>
      </c>
      <c r="AD17" s="3">
        <v>1140.6623280016399</v>
      </c>
      <c r="AE17" s="3">
        <v>1115.3595352755499</v>
      </c>
      <c r="AF17" s="3">
        <v>975.90948227744605</v>
      </c>
      <c r="AG17" s="3">
        <v>137.54950423180401</v>
      </c>
      <c r="AH17" s="3">
        <v>138.99040658462201</v>
      </c>
      <c r="AI17" s="3">
        <v>149.59010795953199</v>
      </c>
      <c r="AJ17" s="3">
        <v>11.89</v>
      </c>
      <c r="AK17" s="3">
        <v>9.91</v>
      </c>
      <c r="AL17" s="3">
        <v>7.99</v>
      </c>
      <c r="AM17" s="3">
        <v>8.16</v>
      </c>
      <c r="AN17" s="3">
        <v>2.5099999999999998</v>
      </c>
      <c r="AO17" s="3">
        <v>28.28</v>
      </c>
      <c r="AP17" s="3">
        <v>20.079999999999998</v>
      </c>
      <c r="AQ17" s="6">
        <v>11.18</v>
      </c>
      <c r="AR17" s="3">
        <v>479.20055242747202</v>
      </c>
      <c r="AS17" s="3">
        <v>550.28445219176206</v>
      </c>
      <c r="AT17" s="3">
        <v>995.17752105637305</v>
      </c>
      <c r="AU17" s="3">
        <v>1148.2415586876</v>
      </c>
      <c r="AV17" s="3">
        <v>1123.2676296324701</v>
      </c>
      <c r="AW17" s="3">
        <v>981.87162040951398</v>
      </c>
      <c r="AX17" s="3">
        <v>134.72471552765299</v>
      </c>
      <c r="AY17" s="3">
        <v>136.00058091560001</v>
      </c>
      <c r="AZ17" s="3">
        <v>145.37994396283099</v>
      </c>
      <c r="BA17" s="3">
        <v>11.7</v>
      </c>
      <c r="BB17" s="3">
        <v>9.81</v>
      </c>
      <c r="BC17" s="3">
        <v>8.1</v>
      </c>
      <c r="BD17" s="3">
        <v>8.0500000000000007</v>
      </c>
      <c r="BE17" s="3">
        <v>2.52</v>
      </c>
      <c r="BF17" s="3">
        <v>28.29</v>
      </c>
      <c r="BG17" s="3">
        <v>20.37</v>
      </c>
      <c r="BH17" s="3">
        <v>11.16</v>
      </c>
      <c r="BI17" s="4">
        <v>442.560011843148</v>
      </c>
      <c r="BJ17" s="4">
        <v>508.20870811902103</v>
      </c>
      <c r="BK17" s="4">
        <v>919.084448616955</v>
      </c>
      <c r="BL17" s="4">
        <v>1168.4929563524499</v>
      </c>
      <c r="BM17" s="4">
        <v>1144.71157608762</v>
      </c>
      <c r="BN17" s="4">
        <v>1007.47897917258</v>
      </c>
      <c r="BO17" s="4">
        <v>133.01482308587501</v>
      </c>
      <c r="BP17" s="4">
        <v>134.135690275439</v>
      </c>
      <c r="BQ17" s="4">
        <v>142.29909479504499</v>
      </c>
      <c r="BR17" s="4">
        <v>11.39</v>
      </c>
      <c r="BS17" s="4">
        <v>9.6999999999999993</v>
      </c>
      <c r="BT17" s="4">
        <v>8.23</v>
      </c>
      <c r="BU17" s="4">
        <v>7.93</v>
      </c>
      <c r="BV17" s="4">
        <v>2.59</v>
      </c>
      <c r="BW17" s="4">
        <v>28.35</v>
      </c>
      <c r="BX17" s="4">
        <v>20.72</v>
      </c>
      <c r="BY17" s="9">
        <v>11.09</v>
      </c>
      <c r="BZ17" s="13">
        <v>105.34</v>
      </c>
      <c r="CA17" s="13">
        <v>33.21</v>
      </c>
      <c r="CB17" s="13">
        <v>0</v>
      </c>
      <c r="CC17" s="14">
        <v>30.5</v>
      </c>
      <c r="CD17" s="13">
        <v>69.7</v>
      </c>
      <c r="CE17" s="13">
        <v>29.12</v>
      </c>
      <c r="CF17" s="13">
        <v>35</v>
      </c>
      <c r="CG17" s="14">
        <v>26.7</v>
      </c>
      <c r="CH17" s="13">
        <v>47.3</v>
      </c>
      <c r="CI17" s="13">
        <v>21.43</v>
      </c>
      <c r="CJ17" s="13">
        <v>35</v>
      </c>
      <c r="CK17" s="14">
        <v>11</v>
      </c>
      <c r="CL17" s="13">
        <v>66.239999999999995</v>
      </c>
      <c r="CM17" s="13">
        <v>35.380000000000003</v>
      </c>
      <c r="CN17" s="13">
        <v>30</v>
      </c>
      <c r="CO17" s="14">
        <v>10.199999999999999</v>
      </c>
      <c r="CP17" s="13">
        <v>45.97</v>
      </c>
      <c r="CQ17" s="13">
        <v>10.87</v>
      </c>
      <c r="CR17" s="13">
        <v>35</v>
      </c>
      <c r="CS17" s="14">
        <v>6.3</v>
      </c>
      <c r="CT17" s="13">
        <v>126.5</v>
      </c>
      <c r="CU17" s="13">
        <v>55.65</v>
      </c>
      <c r="CV17" s="13">
        <v>20</v>
      </c>
      <c r="CW17" s="14">
        <v>13.3</v>
      </c>
      <c r="CX17" s="13">
        <v>143.53</v>
      </c>
      <c r="CY17" s="13">
        <v>44.09</v>
      </c>
      <c r="CZ17" s="13">
        <v>37.5</v>
      </c>
      <c r="DA17" s="14">
        <v>65.599999999999994</v>
      </c>
      <c r="DB17" s="13">
        <v>128.81</v>
      </c>
      <c r="DC17" s="13">
        <v>48.695</v>
      </c>
      <c r="DD17" s="13">
        <v>45</v>
      </c>
      <c r="DE17" s="14">
        <v>70.400000000000006</v>
      </c>
      <c r="DF17" s="13">
        <v>88.82</v>
      </c>
      <c r="DG17" s="13">
        <v>27.19</v>
      </c>
      <c r="DH17" s="13">
        <v>35</v>
      </c>
      <c r="DI17" s="14">
        <v>18.2</v>
      </c>
      <c r="DJ17" s="13">
        <v>13.52</v>
      </c>
      <c r="DK17" s="13">
        <v>7.92</v>
      </c>
      <c r="DL17" s="13">
        <v>15</v>
      </c>
      <c r="DM17" s="13">
        <v>1.1000000000000001</v>
      </c>
      <c r="DN17" s="36">
        <f t="shared" si="1"/>
        <v>253.29999999999998</v>
      </c>
      <c r="DO17" s="36"/>
      <c r="DP17" s="36">
        <f t="shared" si="2"/>
        <v>222.79999999999998</v>
      </c>
      <c r="DQ17" s="36">
        <f t="shared" si="3"/>
        <v>24.326750448833039</v>
      </c>
      <c r="DR17" s="36">
        <f t="shared" si="4"/>
        <v>67.01077199281869</v>
      </c>
      <c r="DS17" s="36">
        <f t="shared" si="5"/>
        <v>8.6624775583482965</v>
      </c>
      <c r="DT17" s="36">
        <f t="shared" si="6"/>
        <v>5.6994818652849739</v>
      </c>
      <c r="DU17" s="36">
        <f t="shared" si="7"/>
        <v>0.49371633752244171</v>
      </c>
    </row>
    <row r="18" spans="1:125" x14ac:dyDescent="0.25">
      <c r="A18" s="3" t="s">
        <v>30</v>
      </c>
      <c r="B18" s="7"/>
      <c r="C18" s="7"/>
      <c r="D18" s="4">
        <v>148.30015180723899</v>
      </c>
      <c r="E18" s="4">
        <v>115.78946581873601</v>
      </c>
      <c r="F18" s="4">
        <v>78.077779697244907</v>
      </c>
      <c r="G18" s="4" t="str">
        <f t="shared" si="0"/>
        <v>B</v>
      </c>
      <c r="H18" s="8" t="s">
        <v>14</v>
      </c>
      <c r="I18" s="6" t="s">
        <v>132</v>
      </c>
      <c r="J18" s="4">
        <v>544.91033756043896</v>
      </c>
      <c r="K18" s="4">
        <v>620.32394401622003</v>
      </c>
      <c r="L18" s="4">
        <v>1062.04685388538</v>
      </c>
      <c r="M18" s="4">
        <v>944.36930548020098</v>
      </c>
      <c r="N18" s="4">
        <v>918.28895236079302</v>
      </c>
      <c r="O18" s="4">
        <v>784.74202431170295</v>
      </c>
      <c r="P18" s="4">
        <v>135.406276474305</v>
      </c>
      <c r="Q18" s="4">
        <v>137.08186618346201</v>
      </c>
      <c r="R18" s="4">
        <v>148.97633042095899</v>
      </c>
      <c r="S18" s="3">
        <v>8.69</v>
      </c>
      <c r="T18" s="3">
        <v>13.68</v>
      </c>
      <c r="U18" s="3">
        <v>8.81</v>
      </c>
      <c r="V18" s="3">
        <v>3.63</v>
      </c>
      <c r="W18" s="3">
        <v>5.52</v>
      </c>
      <c r="X18" s="3">
        <v>26.02</v>
      </c>
      <c r="Y18" s="3">
        <v>23.95</v>
      </c>
      <c r="Z18" s="6">
        <v>9.69</v>
      </c>
      <c r="AA18" s="3">
        <v>499.27825853450702</v>
      </c>
      <c r="AB18" s="3">
        <v>568.38470275359498</v>
      </c>
      <c r="AC18" s="3">
        <v>973.075207116</v>
      </c>
      <c r="AD18" s="3">
        <v>955.528590009803</v>
      </c>
      <c r="AE18" s="3">
        <v>929.172781837701</v>
      </c>
      <c r="AF18" s="3">
        <v>787.66171921498403</v>
      </c>
      <c r="AG18" s="3">
        <v>129.617269719631</v>
      </c>
      <c r="AH18" s="3">
        <v>130.976027369028</v>
      </c>
      <c r="AI18" s="3">
        <v>140.67410045621199</v>
      </c>
      <c r="AJ18" s="3">
        <v>8.17</v>
      </c>
      <c r="AK18" s="3">
        <v>13.31</v>
      </c>
      <c r="AL18" s="3">
        <v>9.1199999999999992</v>
      </c>
      <c r="AM18" s="3">
        <v>3.66</v>
      </c>
      <c r="AN18" s="3">
        <v>5.05</v>
      </c>
      <c r="AO18" s="3">
        <v>25.61</v>
      </c>
      <c r="AP18" s="3">
        <v>25.46</v>
      </c>
      <c r="AQ18" s="6">
        <v>9.6199999999999992</v>
      </c>
      <c r="AR18" s="3">
        <v>468.788251888074</v>
      </c>
      <c r="AS18" s="3">
        <v>533.66683888140597</v>
      </c>
      <c r="AT18" s="3">
        <v>913.68258911207295</v>
      </c>
      <c r="AU18" s="3">
        <v>969.708768790465</v>
      </c>
      <c r="AV18" s="3">
        <v>944.34415627827002</v>
      </c>
      <c r="AW18" s="3">
        <v>806.02947164598299</v>
      </c>
      <c r="AX18" s="3">
        <v>127.96280503864</v>
      </c>
      <c r="AY18" s="3">
        <v>129.17361762677501</v>
      </c>
      <c r="AZ18" s="3">
        <v>137.737158306672</v>
      </c>
      <c r="BA18" s="3">
        <v>7.88</v>
      </c>
      <c r="BB18" s="3">
        <v>13.16</v>
      </c>
      <c r="BC18" s="3">
        <v>9.2799999999999994</v>
      </c>
      <c r="BD18" s="3">
        <v>3.66</v>
      </c>
      <c r="BE18" s="3">
        <v>4.88</v>
      </c>
      <c r="BF18" s="3">
        <v>25.5</v>
      </c>
      <c r="BG18" s="3">
        <v>26.1</v>
      </c>
      <c r="BH18" s="3">
        <v>9.5399999999999991</v>
      </c>
      <c r="BI18" s="4">
        <v>434.760478377482</v>
      </c>
      <c r="BJ18" s="4">
        <v>494.92974542731099</v>
      </c>
      <c r="BK18" s="4">
        <v>847.36142155367702</v>
      </c>
      <c r="BL18" s="4">
        <v>978.52909415523902</v>
      </c>
      <c r="BM18" s="4">
        <v>954.50596032701606</v>
      </c>
      <c r="BN18" s="4">
        <v>821.84828284500804</v>
      </c>
      <c r="BO18" s="4">
        <v>126.477645465845</v>
      </c>
      <c r="BP18" s="4">
        <v>127.55131997894701</v>
      </c>
      <c r="BQ18" s="4">
        <v>135.06016992080399</v>
      </c>
      <c r="BR18" s="4">
        <v>7.55</v>
      </c>
      <c r="BS18" s="4">
        <v>13.01</v>
      </c>
      <c r="BT18" s="4">
        <v>9.4600000000000009</v>
      </c>
      <c r="BU18" s="4">
        <v>3.65</v>
      </c>
      <c r="BV18" s="4">
        <v>4.7699999999999996</v>
      </c>
      <c r="BW18" s="4">
        <v>25.42</v>
      </c>
      <c r="BX18" s="4">
        <v>26.72</v>
      </c>
      <c r="BY18" s="9">
        <v>9.43</v>
      </c>
      <c r="BZ18" s="13">
        <v>135.31</v>
      </c>
      <c r="CA18" s="13">
        <v>59.43</v>
      </c>
      <c r="CB18" s="13">
        <v>0</v>
      </c>
      <c r="CC18" s="14">
        <v>23.9</v>
      </c>
      <c r="CD18" s="13">
        <v>78.84</v>
      </c>
      <c r="CE18" s="13">
        <v>30.61</v>
      </c>
      <c r="CF18" s="13">
        <v>50</v>
      </c>
      <c r="CG18" s="14">
        <v>21.5</v>
      </c>
      <c r="CH18" s="13">
        <v>55.62</v>
      </c>
      <c r="CI18" s="13">
        <v>22.885000000000002</v>
      </c>
      <c r="CJ18" s="13">
        <v>30</v>
      </c>
      <c r="CK18" s="14">
        <v>15.4</v>
      </c>
      <c r="CL18" s="13">
        <v>52.96</v>
      </c>
      <c r="CM18" s="13">
        <v>33.54</v>
      </c>
      <c r="CN18" s="13">
        <v>25</v>
      </c>
      <c r="CO18" s="14">
        <v>10.4</v>
      </c>
      <c r="CP18" s="13">
        <v>68.510000000000005</v>
      </c>
      <c r="CQ18" s="13">
        <v>23.29</v>
      </c>
      <c r="CR18" s="13">
        <v>25</v>
      </c>
      <c r="CS18" s="14">
        <v>6.1</v>
      </c>
      <c r="CT18" s="13">
        <v>104.51</v>
      </c>
      <c r="CU18" s="13">
        <v>19.29</v>
      </c>
      <c r="CV18" s="13">
        <v>35</v>
      </c>
      <c r="CW18" s="14">
        <v>8.4</v>
      </c>
      <c r="CX18" s="13">
        <v>135.22999999999999</v>
      </c>
      <c r="CY18" s="13">
        <v>45.854999999999997</v>
      </c>
      <c r="CZ18" s="13">
        <v>20</v>
      </c>
      <c r="DA18" s="14">
        <v>44</v>
      </c>
      <c r="DB18" s="13">
        <v>123.96</v>
      </c>
      <c r="DC18" s="13">
        <v>45.03</v>
      </c>
      <c r="DD18" s="13">
        <v>37.5</v>
      </c>
      <c r="DE18" s="14">
        <v>58.3</v>
      </c>
      <c r="DF18" s="13">
        <v>98.74</v>
      </c>
      <c r="DG18" s="13">
        <v>26.175000000000001</v>
      </c>
      <c r="DH18" s="13">
        <v>47.5</v>
      </c>
      <c r="DI18" s="14">
        <v>14.6</v>
      </c>
      <c r="DJ18" s="13">
        <v>17.04</v>
      </c>
      <c r="DK18" s="13">
        <v>15.09</v>
      </c>
      <c r="DL18" s="13">
        <v>25</v>
      </c>
      <c r="DM18" s="13">
        <v>1.2</v>
      </c>
      <c r="DN18" s="36">
        <f t="shared" si="1"/>
        <v>203.79999999999998</v>
      </c>
      <c r="DO18" s="36"/>
      <c r="DP18" s="36">
        <f t="shared" si="2"/>
        <v>179.89999999999998</v>
      </c>
      <c r="DQ18" s="36">
        <f t="shared" si="3"/>
        <v>29.683157309616458</v>
      </c>
      <c r="DR18" s="36">
        <f t="shared" si="4"/>
        <v>61.534185658699279</v>
      </c>
      <c r="DS18" s="36">
        <f t="shared" si="5"/>
        <v>8.7826570316842698</v>
      </c>
      <c r="DT18" s="36">
        <f t="shared" si="6"/>
        <v>7.59493670886076</v>
      </c>
      <c r="DU18" s="36">
        <f t="shared" si="7"/>
        <v>0.66703724291272937</v>
      </c>
    </row>
    <row r="19" spans="1:125" x14ac:dyDescent="0.25">
      <c r="A19" s="3" t="s">
        <v>31</v>
      </c>
      <c r="B19" s="11" t="s">
        <v>64</v>
      </c>
      <c r="C19" s="11"/>
      <c r="D19" s="4">
        <v>142.50107281427699</v>
      </c>
      <c r="E19" s="4">
        <v>96.099270315531697</v>
      </c>
      <c r="F19" s="4">
        <v>67.437576726722995</v>
      </c>
      <c r="G19" s="4" t="str">
        <f t="shared" si="0"/>
        <v>M</v>
      </c>
      <c r="H19" s="8" t="s">
        <v>1</v>
      </c>
      <c r="I19" s="6" t="s">
        <v>12</v>
      </c>
      <c r="J19" s="4">
        <v>399.36636559744102</v>
      </c>
      <c r="K19" s="4">
        <v>463.283983989126</v>
      </c>
      <c r="L19" s="4">
        <v>894.169159457658</v>
      </c>
      <c r="M19" s="4">
        <v>848.027816090697</v>
      </c>
      <c r="N19" s="4">
        <v>824.47577033040102</v>
      </c>
      <c r="O19" s="4">
        <v>683.75214043380402</v>
      </c>
      <c r="P19" s="4">
        <v>131.79282135518099</v>
      </c>
      <c r="Q19" s="4">
        <v>133.27310208322999</v>
      </c>
      <c r="R19" s="4">
        <v>145.746479416971</v>
      </c>
      <c r="S19" s="3">
        <v>13.86</v>
      </c>
      <c r="T19" s="3">
        <v>8.89</v>
      </c>
      <c r="U19" s="3">
        <v>9.0500000000000007</v>
      </c>
      <c r="V19" s="3">
        <v>8.56</v>
      </c>
      <c r="W19" s="3">
        <v>2.35</v>
      </c>
      <c r="X19" s="3">
        <v>18.28</v>
      </c>
      <c r="Y19" s="3">
        <v>28.13</v>
      </c>
      <c r="Z19" s="6">
        <v>10.89</v>
      </c>
      <c r="AA19" s="3">
        <v>356.220502474971</v>
      </c>
      <c r="AB19" s="3">
        <v>413.231165816111</v>
      </c>
      <c r="AC19" s="3">
        <v>797.51944758857201</v>
      </c>
      <c r="AD19" s="3">
        <v>861.94854512689801</v>
      </c>
      <c r="AE19" s="3">
        <v>839.74758015447298</v>
      </c>
      <c r="AF19" s="3">
        <v>702.07970900185103</v>
      </c>
      <c r="AG19" s="3">
        <v>128.247790496043</v>
      </c>
      <c r="AH19" s="3">
        <v>129.45190351796199</v>
      </c>
      <c r="AI19" s="3">
        <v>139.46676531443401</v>
      </c>
      <c r="AJ19" s="3">
        <v>13.89</v>
      </c>
      <c r="AK19" s="3">
        <v>8.91</v>
      </c>
      <c r="AL19" s="3">
        <v>9.39</v>
      </c>
      <c r="AM19" s="3">
        <v>8.44</v>
      </c>
      <c r="AN19" s="3">
        <v>1.97</v>
      </c>
      <c r="AO19" s="3">
        <v>18.600000000000001</v>
      </c>
      <c r="AP19" s="3">
        <v>27.89</v>
      </c>
      <c r="AQ19" s="6">
        <v>10.91</v>
      </c>
      <c r="AR19" s="3">
        <v>329.109594969537</v>
      </c>
      <c r="AS19" s="3">
        <v>381.78278758763798</v>
      </c>
      <c r="AT19" s="3">
        <v>736.86638448665201</v>
      </c>
      <c r="AU19" s="3">
        <v>874.60075840681998</v>
      </c>
      <c r="AV19" s="3">
        <v>853.79323433627098</v>
      </c>
      <c r="AW19" s="3">
        <v>722.99371334393402</v>
      </c>
      <c r="AX19" s="3">
        <v>127.276735574093</v>
      </c>
      <c r="AY19" s="3">
        <v>128.34723778991801</v>
      </c>
      <c r="AZ19" s="3">
        <v>137.110649650532</v>
      </c>
      <c r="BA19" s="3">
        <v>13.84</v>
      </c>
      <c r="BB19" s="3">
        <v>8.9499999999999993</v>
      </c>
      <c r="BC19" s="3">
        <v>9.64</v>
      </c>
      <c r="BD19" s="3">
        <v>8.43</v>
      </c>
      <c r="BE19" s="3">
        <v>1.77</v>
      </c>
      <c r="BF19" s="3">
        <v>18.850000000000001</v>
      </c>
      <c r="BG19" s="3">
        <v>27.68</v>
      </c>
      <c r="BH19" s="3">
        <v>10.84</v>
      </c>
      <c r="BI19" s="4">
        <v>299.31189465965002</v>
      </c>
      <c r="BJ19" s="4">
        <v>347.21603759949897</v>
      </c>
      <c r="BK19" s="4">
        <v>670.15023877417195</v>
      </c>
      <c r="BL19" s="4">
        <v>886.057926505203</v>
      </c>
      <c r="BM19" s="4">
        <v>866.93627010765397</v>
      </c>
      <c r="BN19" s="4">
        <v>745.35198730557204</v>
      </c>
      <c r="BO19" s="4">
        <v>126.560162361864</v>
      </c>
      <c r="BP19" s="4">
        <v>127.503139894361</v>
      </c>
      <c r="BQ19" s="4">
        <v>135.08176705239401</v>
      </c>
      <c r="BR19" s="4">
        <v>13.73</v>
      </c>
      <c r="BS19" s="4">
        <v>9.01</v>
      </c>
      <c r="BT19" s="4">
        <v>9.94</v>
      </c>
      <c r="BU19" s="4">
        <v>8.4600000000000009</v>
      </c>
      <c r="BV19" s="4">
        <v>1.56</v>
      </c>
      <c r="BW19" s="4">
        <v>19.170000000000002</v>
      </c>
      <c r="BX19" s="4">
        <v>27.42</v>
      </c>
      <c r="BY19" s="9">
        <v>10.7</v>
      </c>
      <c r="BZ19" s="13">
        <v>88.7</v>
      </c>
      <c r="CA19" s="13">
        <v>49.15</v>
      </c>
      <c r="CB19" s="13">
        <v>0</v>
      </c>
      <c r="CC19" s="14">
        <v>8</v>
      </c>
      <c r="CD19" s="13">
        <v>60.9</v>
      </c>
      <c r="CE19" s="13">
        <v>15.4333333333333</v>
      </c>
      <c r="CF19" s="13">
        <v>35</v>
      </c>
      <c r="CG19" s="14">
        <v>11</v>
      </c>
      <c r="CH19" s="13">
        <v>19</v>
      </c>
      <c r="CI19" s="13">
        <v>9.9</v>
      </c>
      <c r="CJ19" s="13">
        <v>2.5</v>
      </c>
      <c r="CK19" s="14">
        <v>3</v>
      </c>
      <c r="CL19" s="13">
        <v>30.5</v>
      </c>
      <c r="CM19" s="13">
        <v>14.55</v>
      </c>
      <c r="CN19" s="13">
        <v>5</v>
      </c>
      <c r="CO19" s="14">
        <v>3</v>
      </c>
      <c r="CP19" s="13">
        <v>31</v>
      </c>
      <c r="CQ19" s="13">
        <v>13.85</v>
      </c>
      <c r="CR19" s="13">
        <v>27.5</v>
      </c>
      <c r="CS19" s="14">
        <v>5</v>
      </c>
      <c r="CT19" s="13">
        <v>66.7</v>
      </c>
      <c r="CU19" s="13">
        <v>11.95</v>
      </c>
      <c r="CV19" s="13">
        <v>15</v>
      </c>
      <c r="CW19" s="14">
        <v>2</v>
      </c>
      <c r="CX19" s="13">
        <v>106.2</v>
      </c>
      <c r="CY19" s="13">
        <v>28.2</v>
      </c>
      <c r="CZ19" s="13">
        <v>45</v>
      </c>
      <c r="DA19" s="14">
        <v>22</v>
      </c>
      <c r="DB19" s="13">
        <v>99.1</v>
      </c>
      <c r="DC19" s="13">
        <v>28.2</v>
      </c>
      <c r="DD19" s="13">
        <v>40</v>
      </c>
      <c r="DE19" s="14">
        <v>42</v>
      </c>
      <c r="DF19" s="13">
        <v>74.900000000000006</v>
      </c>
      <c r="DG19" s="13">
        <v>15.733333333333301</v>
      </c>
      <c r="DH19" s="13">
        <v>15</v>
      </c>
      <c r="DI19" s="14">
        <v>6</v>
      </c>
      <c r="DJ19" s="13">
        <v>51</v>
      </c>
      <c r="DK19" s="13">
        <v>10.4</v>
      </c>
      <c r="DL19" s="13">
        <v>25</v>
      </c>
      <c r="DM19" s="13">
        <v>1</v>
      </c>
      <c r="DN19" s="36">
        <f t="shared" si="1"/>
        <v>103</v>
      </c>
      <c r="DO19" s="36"/>
      <c r="DP19" s="36">
        <f t="shared" si="2"/>
        <v>95</v>
      </c>
      <c r="DQ19" s="36">
        <f t="shared" si="3"/>
        <v>23.157894736842106</v>
      </c>
      <c r="DR19" s="36">
        <f t="shared" si="4"/>
        <v>69.473684210526315</v>
      </c>
      <c r="DS19" s="36">
        <f t="shared" si="5"/>
        <v>7.3684210526315779</v>
      </c>
      <c r="DT19" s="36">
        <f t="shared" si="6"/>
        <v>14.285714285714285</v>
      </c>
      <c r="DU19" s="36">
        <f t="shared" si="7"/>
        <v>1.0526315789473684</v>
      </c>
    </row>
    <row r="20" spans="1:125" x14ac:dyDescent="0.25">
      <c r="A20" s="3" t="s">
        <v>32</v>
      </c>
      <c r="B20" s="7" t="s">
        <v>64</v>
      </c>
      <c r="C20" s="7"/>
      <c r="D20" s="4">
        <v>136.81897605569901</v>
      </c>
      <c r="E20" s="4">
        <v>86.382623433051506</v>
      </c>
      <c r="F20" s="4">
        <v>63.136434669621401</v>
      </c>
      <c r="G20" s="4" t="str">
        <f t="shared" si="0"/>
        <v>M</v>
      </c>
      <c r="H20" s="8" t="s">
        <v>1</v>
      </c>
      <c r="I20" s="6" t="s">
        <v>12</v>
      </c>
      <c r="J20" s="4">
        <v>286.68624363273</v>
      </c>
      <c r="K20" s="4">
        <v>333.05784467430402</v>
      </c>
      <c r="L20" s="4">
        <v>609.87246528983803</v>
      </c>
      <c r="M20" s="4">
        <v>555.97888388580304</v>
      </c>
      <c r="N20" s="4">
        <v>540.16424385619598</v>
      </c>
      <c r="O20" s="4">
        <v>458.978636480219</v>
      </c>
      <c r="P20" s="4">
        <v>136.11338325270299</v>
      </c>
      <c r="Q20" s="4">
        <v>137.88614585236499</v>
      </c>
      <c r="R20" s="4">
        <v>150.81245270699901</v>
      </c>
      <c r="S20" s="3">
        <v>16.98</v>
      </c>
      <c r="T20" s="3">
        <v>11.11</v>
      </c>
      <c r="U20" s="3">
        <v>11.48</v>
      </c>
      <c r="V20" s="3">
        <v>2.37</v>
      </c>
      <c r="W20" s="3">
        <v>1.64</v>
      </c>
      <c r="X20" s="3">
        <v>22.84</v>
      </c>
      <c r="Y20" s="3">
        <v>20.28</v>
      </c>
      <c r="Z20" s="6">
        <v>13.31</v>
      </c>
      <c r="AA20" s="3">
        <v>259.777472729983</v>
      </c>
      <c r="AB20" s="3">
        <v>301.78048384049498</v>
      </c>
      <c r="AC20" s="3">
        <v>552.65232332892197</v>
      </c>
      <c r="AD20" s="3">
        <v>567.93689833109102</v>
      </c>
      <c r="AE20" s="3">
        <v>552.472966438208</v>
      </c>
      <c r="AF20" s="3">
        <v>469.16100780349501</v>
      </c>
      <c r="AG20" s="3">
        <v>131.858953125125</v>
      </c>
      <c r="AH20" s="3">
        <v>133.31250050350499</v>
      </c>
      <c r="AI20" s="3">
        <v>143.880617365273</v>
      </c>
      <c r="AJ20" s="3">
        <v>17.16</v>
      </c>
      <c r="AK20" s="3">
        <v>10.87</v>
      </c>
      <c r="AL20" s="3">
        <v>11.81</v>
      </c>
      <c r="AM20" s="3">
        <v>2.36</v>
      </c>
      <c r="AN20" s="3">
        <v>1.39</v>
      </c>
      <c r="AO20" s="3">
        <v>22.95</v>
      </c>
      <c r="AP20" s="3">
        <v>19.920000000000002</v>
      </c>
      <c r="AQ20" s="6">
        <v>13.54</v>
      </c>
      <c r="AR20" s="3">
        <v>242.34708812653</v>
      </c>
      <c r="AS20" s="3">
        <v>281.54681512350299</v>
      </c>
      <c r="AT20" s="3">
        <v>515.54903443810201</v>
      </c>
      <c r="AU20" s="3">
        <v>575.30563186599397</v>
      </c>
      <c r="AV20" s="3">
        <v>560.51952348102805</v>
      </c>
      <c r="AW20" s="3">
        <v>479.48979636593299</v>
      </c>
      <c r="AX20" s="3">
        <v>130.38231430549101</v>
      </c>
      <c r="AY20" s="3">
        <v>131.68044938181799</v>
      </c>
      <c r="AZ20" s="3">
        <v>141.01865293675701</v>
      </c>
      <c r="BA20" s="3">
        <v>17.16</v>
      </c>
      <c r="BB20" s="3">
        <v>10.79</v>
      </c>
      <c r="BC20" s="3">
        <v>12.05</v>
      </c>
      <c r="BD20" s="3">
        <v>2.36</v>
      </c>
      <c r="BE20" s="3">
        <v>1.26</v>
      </c>
      <c r="BF20" s="3">
        <v>23.09</v>
      </c>
      <c r="BG20" s="3">
        <v>19.760000000000002</v>
      </c>
      <c r="BH20" s="3">
        <v>13.54</v>
      </c>
      <c r="BI20" s="4">
        <v>222.94302968208899</v>
      </c>
      <c r="BJ20" s="4">
        <v>259.00414338052701</v>
      </c>
      <c r="BK20" s="4">
        <v>474.27045472606198</v>
      </c>
      <c r="BL20" s="4">
        <v>580.17008138172002</v>
      </c>
      <c r="BM20" s="4">
        <v>566.27982514916096</v>
      </c>
      <c r="BN20" s="4">
        <v>489.01681475386698</v>
      </c>
      <c r="BO20" s="4">
        <v>129.041482924695</v>
      </c>
      <c r="BP20" s="4">
        <v>130.19066703671399</v>
      </c>
      <c r="BQ20" s="4">
        <v>138.356494536344</v>
      </c>
      <c r="BR20" s="4">
        <v>17.100000000000001</v>
      </c>
      <c r="BS20" s="4">
        <v>10.73</v>
      </c>
      <c r="BT20" s="4">
        <v>12.33</v>
      </c>
      <c r="BU20" s="4">
        <v>2.36</v>
      </c>
      <c r="BV20" s="4">
        <v>1.1399999999999999</v>
      </c>
      <c r="BW20" s="4">
        <v>23.26</v>
      </c>
      <c r="BX20" s="4">
        <v>19.62</v>
      </c>
      <c r="BY20" s="9">
        <v>13.46</v>
      </c>
      <c r="BZ20" s="13">
        <v>89.3</v>
      </c>
      <c r="CA20" s="13">
        <v>41.524999999999999</v>
      </c>
      <c r="CB20" s="13">
        <v>0</v>
      </c>
      <c r="CC20" s="14">
        <v>8</v>
      </c>
      <c r="CD20" s="13">
        <v>70.099999999999994</v>
      </c>
      <c r="CE20" s="13">
        <v>15.9333333333333</v>
      </c>
      <c r="CF20" s="13">
        <v>35</v>
      </c>
      <c r="CG20" s="14">
        <v>9</v>
      </c>
      <c r="CH20" s="13">
        <v>24.1</v>
      </c>
      <c r="CI20" s="13">
        <v>6</v>
      </c>
      <c r="CJ20" s="13">
        <v>42.5</v>
      </c>
      <c r="CK20" s="14">
        <v>2</v>
      </c>
      <c r="CL20" s="13">
        <v>20.6</v>
      </c>
      <c r="CM20" s="13">
        <v>10.466666666666701</v>
      </c>
      <c r="CN20" s="13">
        <v>10</v>
      </c>
      <c r="CO20" s="14">
        <v>2</v>
      </c>
      <c r="CP20" s="13">
        <v>37.299999999999997</v>
      </c>
      <c r="CQ20" s="13">
        <v>13.05</v>
      </c>
      <c r="CR20" s="13">
        <v>60</v>
      </c>
      <c r="CS20" s="14">
        <v>2</v>
      </c>
      <c r="CT20" s="13">
        <v>64.900000000000006</v>
      </c>
      <c r="CU20" s="13">
        <v>21.1</v>
      </c>
      <c r="CV20" s="13">
        <v>15</v>
      </c>
      <c r="CW20" s="14">
        <v>2</v>
      </c>
      <c r="CX20" s="13">
        <v>118.3</v>
      </c>
      <c r="CY20" s="13">
        <v>28.95</v>
      </c>
      <c r="CZ20" s="13">
        <v>40</v>
      </c>
      <c r="DA20" s="14">
        <v>18</v>
      </c>
      <c r="DB20" s="13">
        <v>95.4</v>
      </c>
      <c r="DC20" s="13">
        <v>33.700000000000003</v>
      </c>
      <c r="DD20" s="13">
        <v>45</v>
      </c>
      <c r="DE20" s="14">
        <v>27</v>
      </c>
      <c r="DF20" s="13">
        <v>69.400000000000006</v>
      </c>
      <c r="DG20" s="13">
        <v>14.25</v>
      </c>
      <c r="DH20" s="13">
        <v>32.5</v>
      </c>
      <c r="DI20" s="14">
        <v>5</v>
      </c>
      <c r="DJ20" s="13">
        <v>23.6</v>
      </c>
      <c r="DK20" s="13">
        <v>11.65</v>
      </c>
      <c r="DL20" s="13">
        <v>37.5</v>
      </c>
      <c r="DM20" s="13">
        <v>1</v>
      </c>
      <c r="DN20" s="36">
        <f t="shared" si="1"/>
        <v>76</v>
      </c>
      <c r="DO20" s="36"/>
      <c r="DP20" s="36">
        <f t="shared" si="2"/>
        <v>68</v>
      </c>
      <c r="DQ20" s="36">
        <f t="shared" si="3"/>
        <v>22.058823529411764</v>
      </c>
      <c r="DR20" s="36">
        <f t="shared" si="4"/>
        <v>69.117647058823522</v>
      </c>
      <c r="DS20" s="36">
        <f t="shared" si="5"/>
        <v>8.8235294117647065</v>
      </c>
      <c r="DT20" s="36">
        <f t="shared" si="6"/>
        <v>16.666666666666664</v>
      </c>
      <c r="DU20" s="36">
        <f t="shared" si="7"/>
        <v>1.4705882352941175</v>
      </c>
    </row>
    <row r="21" spans="1:125" x14ac:dyDescent="0.25">
      <c r="A21" s="3" t="s">
        <v>33</v>
      </c>
      <c r="B21" s="7" t="s">
        <v>73</v>
      </c>
      <c r="C21" s="7" t="s">
        <v>116</v>
      </c>
      <c r="D21" s="4">
        <v>100.861203356742</v>
      </c>
      <c r="E21" s="4">
        <v>86.089446377515799</v>
      </c>
      <c r="F21" s="4">
        <v>85.354371663622899</v>
      </c>
      <c r="G21" s="4" t="str">
        <f t="shared" si="0"/>
        <v>B</v>
      </c>
      <c r="H21" s="8" t="s">
        <v>1</v>
      </c>
      <c r="I21" s="6" t="s">
        <v>133</v>
      </c>
      <c r="J21" s="4">
        <v>791.17642990837703</v>
      </c>
      <c r="K21" s="4">
        <v>900.41424364586999</v>
      </c>
      <c r="L21" s="4">
        <v>1349.2536201733801</v>
      </c>
      <c r="M21" s="4">
        <v>999.92264031909303</v>
      </c>
      <c r="N21" s="4">
        <v>957.02706965349603</v>
      </c>
      <c r="O21" s="4">
        <v>795.99570829887</v>
      </c>
      <c r="P21" s="4">
        <v>127.266542117651</v>
      </c>
      <c r="Q21" s="4">
        <v>129.246970306306</v>
      </c>
      <c r="R21" s="4">
        <v>139.521844633396</v>
      </c>
      <c r="S21" s="3">
        <v>10.1</v>
      </c>
      <c r="T21" s="3">
        <v>12.99</v>
      </c>
      <c r="U21" s="3">
        <v>12.47</v>
      </c>
      <c r="V21" s="3">
        <v>5.57</v>
      </c>
      <c r="W21" s="3">
        <v>1.48</v>
      </c>
      <c r="X21" s="3">
        <v>18.41</v>
      </c>
      <c r="Y21" s="3">
        <v>23.25</v>
      </c>
      <c r="Z21" s="6">
        <v>15.73</v>
      </c>
      <c r="AA21" s="3">
        <v>719.32801718547398</v>
      </c>
      <c r="AB21" s="3">
        <v>818.64490210963697</v>
      </c>
      <c r="AC21" s="3">
        <v>1226.7114093305499</v>
      </c>
      <c r="AD21" s="3">
        <v>1007.08325741147</v>
      </c>
      <c r="AE21" s="3">
        <v>965.38540565932794</v>
      </c>
      <c r="AF21" s="3">
        <v>803.61477465273799</v>
      </c>
      <c r="AG21" s="3">
        <v>122.117009732619</v>
      </c>
      <c r="AH21" s="3">
        <v>123.684103566685</v>
      </c>
      <c r="AI21" s="3">
        <v>131.779012238051</v>
      </c>
      <c r="AJ21" s="3">
        <v>10.19</v>
      </c>
      <c r="AK21" s="3">
        <v>13</v>
      </c>
      <c r="AL21" s="3">
        <v>12.75</v>
      </c>
      <c r="AM21" s="3">
        <v>5.62</v>
      </c>
      <c r="AN21" s="3">
        <v>1.32</v>
      </c>
      <c r="AO21" s="3">
        <v>18.100000000000001</v>
      </c>
      <c r="AP21" s="3">
        <v>22.94</v>
      </c>
      <c r="AQ21" s="6">
        <v>16.079999999999998</v>
      </c>
      <c r="AR21" s="3">
        <v>673.39635094728396</v>
      </c>
      <c r="AS21" s="3">
        <v>766.37225666885001</v>
      </c>
      <c r="AT21" s="3">
        <v>1148.3942518767799</v>
      </c>
      <c r="AU21" s="3">
        <v>1025.7478037307701</v>
      </c>
      <c r="AV21" s="3">
        <v>986.43971297376197</v>
      </c>
      <c r="AW21" s="3">
        <v>832.73011893917703</v>
      </c>
      <c r="AX21" s="3">
        <v>121.568656149663</v>
      </c>
      <c r="AY21" s="3">
        <v>122.982396846051</v>
      </c>
      <c r="AZ21" s="3">
        <v>130.155632406818</v>
      </c>
      <c r="BA21" s="3">
        <v>10.27</v>
      </c>
      <c r="BB21" s="3">
        <v>13.13</v>
      </c>
      <c r="BC21" s="3">
        <v>12.99</v>
      </c>
      <c r="BD21" s="3">
        <v>5.7</v>
      </c>
      <c r="BE21" s="3">
        <v>1.23</v>
      </c>
      <c r="BF21" s="3">
        <v>17.89</v>
      </c>
      <c r="BG21" s="3">
        <v>22.65</v>
      </c>
      <c r="BH21" s="3">
        <v>16.14</v>
      </c>
      <c r="BI21" s="4">
        <v>622.49950661303899</v>
      </c>
      <c r="BJ21" s="4">
        <v>708.44807962974403</v>
      </c>
      <c r="BK21" s="4">
        <v>1061.5959741761501</v>
      </c>
      <c r="BL21" s="4">
        <v>1048.0993792880499</v>
      </c>
      <c r="BM21" s="4">
        <v>1011.89775296458</v>
      </c>
      <c r="BN21" s="4">
        <v>869.64746179942404</v>
      </c>
      <c r="BO21" s="4">
        <v>121.966834628561</v>
      </c>
      <c r="BP21" s="4">
        <v>123.255198141299</v>
      </c>
      <c r="BQ21" s="4">
        <v>129.647840704375</v>
      </c>
      <c r="BR21" s="4">
        <v>10.4</v>
      </c>
      <c r="BS21" s="4">
        <v>13.38</v>
      </c>
      <c r="BT21" s="4">
        <v>13.28</v>
      </c>
      <c r="BU21" s="4">
        <v>5.84</v>
      </c>
      <c r="BV21" s="4">
        <v>1.1200000000000001</v>
      </c>
      <c r="BW21" s="4">
        <v>17.62</v>
      </c>
      <c r="BX21" s="4">
        <v>22.24</v>
      </c>
      <c r="BY21" s="9">
        <v>16.12</v>
      </c>
      <c r="BZ21" s="13">
        <v>72</v>
      </c>
      <c r="CA21" s="13">
        <v>38.549999999999997</v>
      </c>
      <c r="CB21" s="13">
        <v>0</v>
      </c>
      <c r="CC21" s="14">
        <v>13.13</v>
      </c>
      <c r="CD21" s="13">
        <v>70.5</v>
      </c>
      <c r="CE21" s="13">
        <v>17.233333333333299</v>
      </c>
      <c r="CF21" s="13">
        <v>53.3333333333333</v>
      </c>
      <c r="CG21" s="14">
        <v>15.18</v>
      </c>
      <c r="CH21" s="13">
        <v>24.6</v>
      </c>
      <c r="CI21" s="13">
        <v>12.12</v>
      </c>
      <c r="CJ21" s="13">
        <v>23.75</v>
      </c>
      <c r="CK21" s="14">
        <v>8.36</v>
      </c>
      <c r="CL21" s="13">
        <v>41</v>
      </c>
      <c r="CM21" s="13">
        <v>11.75</v>
      </c>
      <c r="CN21" s="13">
        <v>37.5</v>
      </c>
      <c r="CO21" s="14">
        <v>6.6</v>
      </c>
      <c r="CP21" s="13">
        <v>40.799999999999997</v>
      </c>
      <c r="CQ21" s="13">
        <v>9.9499999999999993</v>
      </c>
      <c r="CR21" s="13">
        <v>42.5</v>
      </c>
      <c r="CS21" s="14">
        <v>4.08</v>
      </c>
      <c r="CT21" s="13">
        <v>75.2</v>
      </c>
      <c r="CU21" s="13">
        <v>24.8</v>
      </c>
      <c r="CV21" s="13">
        <v>15</v>
      </c>
      <c r="CW21" s="14">
        <v>3.09</v>
      </c>
      <c r="CX21" s="13">
        <v>118.4</v>
      </c>
      <c r="CY21" s="13">
        <v>25.1666666666667</v>
      </c>
      <c r="CZ21" s="13">
        <v>22.5</v>
      </c>
      <c r="DA21" s="14">
        <v>21.76</v>
      </c>
      <c r="DB21" s="13">
        <v>100</v>
      </c>
      <c r="DC21" s="13">
        <v>20.8</v>
      </c>
      <c r="DD21" s="13">
        <v>45</v>
      </c>
      <c r="DE21" s="14">
        <v>36.51</v>
      </c>
      <c r="DF21" s="13">
        <v>68.7</v>
      </c>
      <c r="DG21" s="13">
        <v>10.15</v>
      </c>
      <c r="DH21" s="13">
        <v>42.5</v>
      </c>
      <c r="DI21" s="14">
        <v>10.44</v>
      </c>
      <c r="DJ21" s="13">
        <v>19.399999999999999</v>
      </c>
      <c r="DK21" s="13">
        <v>7.3</v>
      </c>
      <c r="DL21" s="13">
        <v>20</v>
      </c>
      <c r="DM21" s="13">
        <v>0.71</v>
      </c>
      <c r="DN21" s="36">
        <f t="shared" si="1"/>
        <v>119.86</v>
      </c>
      <c r="DO21" s="36"/>
      <c r="DP21" s="36">
        <f t="shared" si="2"/>
        <v>106.73</v>
      </c>
      <c r="DQ21" s="36">
        <f t="shared" si="3"/>
        <v>32.062213060995035</v>
      </c>
      <c r="DR21" s="36">
        <f t="shared" si="4"/>
        <v>57.490864799025573</v>
      </c>
      <c r="DS21" s="36">
        <f t="shared" si="5"/>
        <v>10.446922139979385</v>
      </c>
      <c r="DT21" s="36">
        <f t="shared" si="6"/>
        <v>6.3677130044843056</v>
      </c>
      <c r="DU21" s="36">
        <f t="shared" si="7"/>
        <v>0.66523001967581741</v>
      </c>
    </row>
    <row r="22" spans="1:125" x14ac:dyDescent="0.25">
      <c r="A22" s="3" t="s">
        <v>34</v>
      </c>
      <c r="B22" s="7" t="s">
        <v>64</v>
      </c>
      <c r="C22" s="7"/>
      <c r="D22" s="4">
        <v>124.44829790933299</v>
      </c>
      <c r="E22" s="4">
        <v>78.512426083503897</v>
      </c>
      <c r="F22" s="4">
        <v>63.0883888349397</v>
      </c>
      <c r="G22" s="4" t="str">
        <f t="shared" si="0"/>
        <v>M</v>
      </c>
      <c r="H22" s="8" t="s">
        <v>1</v>
      </c>
      <c r="I22" s="6" t="s">
        <v>23</v>
      </c>
      <c r="J22" s="4">
        <v>301.10556344822498</v>
      </c>
      <c r="K22" s="4">
        <v>348.48334671620501</v>
      </c>
      <c r="L22" s="4">
        <v>694.87815371777299</v>
      </c>
      <c r="M22" s="4">
        <v>668.62496457819498</v>
      </c>
      <c r="N22" s="4">
        <v>652.38603132809999</v>
      </c>
      <c r="O22" s="4">
        <v>550.33297322766202</v>
      </c>
      <c r="P22" s="4">
        <v>135.98087030622301</v>
      </c>
      <c r="Q22" s="4">
        <v>137.477126984883</v>
      </c>
      <c r="R22" s="4">
        <v>150.88882355384899</v>
      </c>
      <c r="S22" s="3">
        <v>15.15</v>
      </c>
      <c r="T22" s="3">
        <v>11.81</v>
      </c>
      <c r="U22" s="3">
        <v>4.67</v>
      </c>
      <c r="V22" s="3">
        <v>3.49</v>
      </c>
      <c r="W22" s="3">
        <v>4.1100000000000003</v>
      </c>
      <c r="X22" s="3">
        <v>22.64</v>
      </c>
      <c r="Y22" s="3">
        <v>25.74</v>
      </c>
      <c r="Z22" s="6">
        <v>12.39</v>
      </c>
      <c r="AA22" s="3">
        <v>267.76497489814</v>
      </c>
      <c r="AB22" s="3">
        <v>309.89066379753098</v>
      </c>
      <c r="AC22" s="3">
        <v>617.98391913951798</v>
      </c>
      <c r="AD22" s="3">
        <v>685.59293666936196</v>
      </c>
      <c r="AE22" s="3">
        <v>670.35916631403802</v>
      </c>
      <c r="AF22" s="3">
        <v>570.33622495070699</v>
      </c>
      <c r="AG22" s="3">
        <v>133.06504537495499</v>
      </c>
      <c r="AH22" s="3">
        <v>134.29439912089401</v>
      </c>
      <c r="AI22" s="3">
        <v>145.16675344600699</v>
      </c>
      <c r="AJ22" s="3">
        <v>14.39</v>
      </c>
      <c r="AK22" s="3">
        <v>11.76</v>
      </c>
      <c r="AL22" s="3">
        <v>4.8499999999999996</v>
      </c>
      <c r="AM22" s="3">
        <v>3.47</v>
      </c>
      <c r="AN22" s="3">
        <v>3.68</v>
      </c>
      <c r="AO22" s="3">
        <v>23.17</v>
      </c>
      <c r="AP22" s="3">
        <v>25.73</v>
      </c>
      <c r="AQ22" s="6">
        <v>12.94</v>
      </c>
      <c r="AR22" s="3">
        <v>246.63777479725701</v>
      </c>
      <c r="AS22" s="3">
        <v>285.44526445711102</v>
      </c>
      <c r="AT22" s="3">
        <v>569.179790720298</v>
      </c>
      <c r="AU22" s="3">
        <v>692.53553854937502</v>
      </c>
      <c r="AV22" s="3">
        <v>678.16943456855199</v>
      </c>
      <c r="AW22" s="3">
        <v>582.08275249778899</v>
      </c>
      <c r="AX22" s="3">
        <v>131.694000616197</v>
      </c>
      <c r="AY22" s="3">
        <v>132.784479368673</v>
      </c>
      <c r="AZ22" s="3">
        <v>142.31351402045999</v>
      </c>
      <c r="BA22" s="3">
        <v>13.9</v>
      </c>
      <c r="BB22" s="3">
        <v>11.8</v>
      </c>
      <c r="BC22" s="3">
        <v>4.99</v>
      </c>
      <c r="BD22" s="3">
        <v>3.46</v>
      </c>
      <c r="BE22" s="3">
        <v>3.45</v>
      </c>
      <c r="BF22" s="3">
        <v>23.53</v>
      </c>
      <c r="BG22" s="3">
        <v>25.68</v>
      </c>
      <c r="BH22" s="3">
        <v>13.18</v>
      </c>
      <c r="BI22" s="4">
        <v>223.276491027529</v>
      </c>
      <c r="BJ22" s="4">
        <v>258.40817401470298</v>
      </c>
      <c r="BK22" s="4">
        <v>515.26764924910003</v>
      </c>
      <c r="BL22" s="4">
        <v>696.89938259452902</v>
      </c>
      <c r="BM22" s="4">
        <v>683.60339076361197</v>
      </c>
      <c r="BN22" s="4">
        <v>593.18050169386595</v>
      </c>
      <c r="BO22" s="4">
        <v>130.33213914059399</v>
      </c>
      <c r="BP22" s="4">
        <v>131.285061783777</v>
      </c>
      <c r="BQ22" s="4">
        <v>139.49813692183901</v>
      </c>
      <c r="BR22" s="4">
        <v>13.29</v>
      </c>
      <c r="BS22" s="4">
        <v>11.88</v>
      </c>
      <c r="BT22" s="4">
        <v>5.15</v>
      </c>
      <c r="BU22" s="4">
        <v>3.46</v>
      </c>
      <c r="BV22" s="4">
        <v>3.22</v>
      </c>
      <c r="BW22" s="4">
        <v>23.97</v>
      </c>
      <c r="BX22" s="4">
        <v>25.6</v>
      </c>
      <c r="BY22" s="9">
        <v>13.44</v>
      </c>
      <c r="BZ22" s="13">
        <v>75</v>
      </c>
      <c r="CA22" s="13">
        <v>39.4</v>
      </c>
      <c r="CB22" s="13">
        <v>0</v>
      </c>
      <c r="CC22" s="14">
        <v>6.75</v>
      </c>
      <c r="CD22" s="13">
        <v>56.4</v>
      </c>
      <c r="CE22" s="13">
        <v>15.1</v>
      </c>
      <c r="CF22" s="13">
        <v>27.5</v>
      </c>
      <c r="CG22" s="14">
        <v>9.4</v>
      </c>
      <c r="CH22" s="13">
        <v>27.5</v>
      </c>
      <c r="CI22" s="13">
        <v>9.2666666666666693</v>
      </c>
      <c r="CJ22" s="13">
        <v>20</v>
      </c>
      <c r="CK22" s="14">
        <v>2.81</v>
      </c>
      <c r="CL22" s="13">
        <v>26</v>
      </c>
      <c r="CM22" s="13">
        <v>9.3000000000000007</v>
      </c>
      <c r="CN22" s="13">
        <v>10</v>
      </c>
      <c r="CO22" s="14">
        <v>0.88</v>
      </c>
      <c r="CP22" s="13">
        <v>22.6</v>
      </c>
      <c r="CQ22" s="13">
        <v>9.4</v>
      </c>
      <c r="CR22" s="13">
        <v>30</v>
      </c>
      <c r="CS22" s="14">
        <v>1.36</v>
      </c>
      <c r="CT22" s="13">
        <v>78</v>
      </c>
      <c r="CU22" s="13">
        <v>14.85</v>
      </c>
      <c r="CV22" s="13">
        <v>0</v>
      </c>
      <c r="CW22" s="14">
        <v>2.4500000000000002</v>
      </c>
      <c r="CX22" s="13">
        <v>95.9</v>
      </c>
      <c r="CY22" s="13">
        <v>26.75</v>
      </c>
      <c r="CZ22" s="13">
        <v>25</v>
      </c>
      <c r="DA22" s="14">
        <v>15.24</v>
      </c>
      <c r="DB22" s="13">
        <v>75.599999999999994</v>
      </c>
      <c r="DC22" s="13">
        <v>24.2</v>
      </c>
      <c r="DD22" s="13">
        <v>25</v>
      </c>
      <c r="DE22" s="14">
        <v>20.84</v>
      </c>
      <c r="DF22" s="13">
        <v>52.7</v>
      </c>
      <c r="DG22" s="13">
        <v>8.5</v>
      </c>
      <c r="DH22" s="13">
        <v>50</v>
      </c>
      <c r="DI22" s="14">
        <v>4.4800000000000004</v>
      </c>
      <c r="DJ22" s="13">
        <v>16.5</v>
      </c>
      <c r="DK22" s="13">
        <v>7.3</v>
      </c>
      <c r="DL22" s="13" t="s">
        <v>12</v>
      </c>
      <c r="DM22" s="13">
        <v>0.28000000000000003</v>
      </c>
      <c r="DN22" s="36">
        <f t="shared" si="1"/>
        <v>64.489999999999995</v>
      </c>
      <c r="DO22" s="36"/>
      <c r="DP22" s="36">
        <f t="shared" si="2"/>
        <v>57.739999999999995</v>
      </c>
      <c r="DQ22" s="36">
        <f t="shared" si="3"/>
        <v>25.025978524419816</v>
      </c>
      <c r="DR22" s="36">
        <f t="shared" si="4"/>
        <v>66.730169726359563</v>
      </c>
      <c r="DS22" s="36">
        <f t="shared" si="5"/>
        <v>8.2438517492206458</v>
      </c>
      <c r="DT22" s="36">
        <f t="shared" si="6"/>
        <v>5.8823529411764701</v>
      </c>
      <c r="DU22" s="36">
        <f t="shared" si="7"/>
        <v>0.48493245583650857</v>
      </c>
    </row>
    <row r="23" spans="1:125" x14ac:dyDescent="0.25">
      <c r="A23" s="3" t="s">
        <v>35</v>
      </c>
      <c r="B23" s="7" t="s">
        <v>64</v>
      </c>
      <c r="C23" s="7"/>
      <c r="D23" s="4">
        <v>117.887505581593</v>
      </c>
      <c r="E23" s="4">
        <v>79.344450190908304</v>
      </c>
      <c r="F23" s="4">
        <v>67.305224416672601</v>
      </c>
      <c r="G23" s="4" t="str">
        <f t="shared" si="0"/>
        <v>M</v>
      </c>
      <c r="H23" s="8" t="s">
        <v>1</v>
      </c>
      <c r="I23" s="6" t="s">
        <v>23</v>
      </c>
      <c r="J23" s="4">
        <v>407.04979797999198</v>
      </c>
      <c r="K23" s="4">
        <v>479.41974005313801</v>
      </c>
      <c r="L23" s="4">
        <v>882.88119556321203</v>
      </c>
      <c r="M23" s="4">
        <v>744.07570742955102</v>
      </c>
      <c r="N23" s="4">
        <v>722.06673833365198</v>
      </c>
      <c r="O23" s="4">
        <v>624.08335404404897</v>
      </c>
      <c r="P23" s="4">
        <v>141.423793422643</v>
      </c>
      <c r="Q23" s="4">
        <v>143.66906537819</v>
      </c>
      <c r="R23" s="4">
        <v>158.76330936297799</v>
      </c>
      <c r="S23" s="3">
        <v>13.53</v>
      </c>
      <c r="T23" s="3">
        <v>10.25</v>
      </c>
      <c r="U23" s="3">
        <v>4.12</v>
      </c>
      <c r="V23" s="3">
        <v>2.29</v>
      </c>
      <c r="W23" s="3">
        <v>5.37</v>
      </c>
      <c r="X23" s="3">
        <v>22.43</v>
      </c>
      <c r="Y23" s="3">
        <v>31.05</v>
      </c>
      <c r="Z23" s="6">
        <v>10.96</v>
      </c>
      <c r="AA23" s="3">
        <v>370.20903809205799</v>
      </c>
      <c r="AB23" s="3">
        <v>436.03232917010399</v>
      </c>
      <c r="AC23" s="3">
        <v>802.982291224508</v>
      </c>
      <c r="AD23" s="3">
        <v>759.47619090724402</v>
      </c>
      <c r="AE23" s="3">
        <v>737.54360876977501</v>
      </c>
      <c r="AF23" s="3">
        <v>632.95553994472004</v>
      </c>
      <c r="AG23" s="3">
        <v>137.27714055894299</v>
      </c>
      <c r="AH23" s="3">
        <v>139.15576194399401</v>
      </c>
      <c r="AI23" s="3">
        <v>151.82274664882499</v>
      </c>
      <c r="AJ23" s="3">
        <v>13.38</v>
      </c>
      <c r="AK23" s="3">
        <v>10.15</v>
      </c>
      <c r="AL23" s="3">
        <v>4.25</v>
      </c>
      <c r="AM23" s="3">
        <v>2.23</v>
      </c>
      <c r="AN23" s="3">
        <v>4.83</v>
      </c>
      <c r="AO23" s="3">
        <v>22.71</v>
      </c>
      <c r="AP23" s="3">
        <v>31.43</v>
      </c>
      <c r="AQ23" s="6">
        <v>11.03</v>
      </c>
      <c r="AR23" s="3">
        <v>346.18941906999203</v>
      </c>
      <c r="AS23" s="3">
        <v>407.73891087360499</v>
      </c>
      <c r="AT23" s="3">
        <v>750.87650139276695</v>
      </c>
      <c r="AU23" s="3">
        <v>768.85438133524895</v>
      </c>
      <c r="AV23" s="3">
        <v>747.56667584398303</v>
      </c>
      <c r="AW23" s="3">
        <v>643.12124413356298</v>
      </c>
      <c r="AX23" s="3">
        <v>135.39914249552899</v>
      </c>
      <c r="AY23" s="3">
        <v>137.078792718969</v>
      </c>
      <c r="AZ23" s="3">
        <v>148.344374611045</v>
      </c>
      <c r="BA23" s="3">
        <v>13.29</v>
      </c>
      <c r="BB23" s="3">
        <v>10.15</v>
      </c>
      <c r="BC23" s="3">
        <v>4.32</v>
      </c>
      <c r="BD23" s="3">
        <v>2.21</v>
      </c>
      <c r="BE23" s="3">
        <v>4.53</v>
      </c>
      <c r="BF23" s="3">
        <v>22.92</v>
      </c>
      <c r="BG23" s="3">
        <v>31.61</v>
      </c>
      <c r="BH23" s="3">
        <v>10.96</v>
      </c>
      <c r="BI23" s="4">
        <v>319.41595634630602</v>
      </c>
      <c r="BJ23" s="4">
        <v>376.20535747790098</v>
      </c>
      <c r="BK23" s="4">
        <v>692.80550640355602</v>
      </c>
      <c r="BL23" s="4">
        <v>776.16552630179899</v>
      </c>
      <c r="BM23" s="4">
        <v>755.84632211559301</v>
      </c>
      <c r="BN23" s="4">
        <v>653.691245259776</v>
      </c>
      <c r="BO23" s="4">
        <v>133.57079284013599</v>
      </c>
      <c r="BP23" s="4">
        <v>135.05451275223299</v>
      </c>
      <c r="BQ23" s="4">
        <v>144.92363612147599</v>
      </c>
      <c r="BR23" s="4">
        <v>13.23</v>
      </c>
      <c r="BS23" s="4">
        <v>10.19</v>
      </c>
      <c r="BT23" s="4">
        <v>4.41</v>
      </c>
      <c r="BU23" s="4">
        <v>2.2000000000000002</v>
      </c>
      <c r="BV23" s="4">
        <v>4.2</v>
      </c>
      <c r="BW23" s="4">
        <v>23.16</v>
      </c>
      <c r="BX23" s="4">
        <v>31.8</v>
      </c>
      <c r="BY23" s="9">
        <v>10.81</v>
      </c>
      <c r="BZ23" s="13">
        <v>78.900000000000006</v>
      </c>
      <c r="CA23" s="13">
        <v>39.4</v>
      </c>
      <c r="CB23" s="13">
        <v>0</v>
      </c>
      <c r="CC23" s="14">
        <v>8.7200000000000006</v>
      </c>
      <c r="CD23" s="13">
        <v>59.7</v>
      </c>
      <c r="CE23" s="13">
        <v>17.233333333333299</v>
      </c>
      <c r="CF23" s="13">
        <v>30</v>
      </c>
      <c r="CG23" s="14">
        <v>12.34</v>
      </c>
      <c r="CH23" s="13">
        <v>43.9</v>
      </c>
      <c r="CI23" s="13">
        <v>9.6</v>
      </c>
      <c r="CJ23" s="13">
        <v>20</v>
      </c>
      <c r="CK23" s="14">
        <v>3.22</v>
      </c>
      <c r="CL23" s="13">
        <v>28.2</v>
      </c>
      <c r="CM23" s="13">
        <v>11.7</v>
      </c>
      <c r="CN23" s="13">
        <v>35</v>
      </c>
      <c r="CO23" s="14">
        <v>1.5</v>
      </c>
      <c r="CP23" s="13">
        <v>27</v>
      </c>
      <c r="CQ23" s="13">
        <v>10.25</v>
      </c>
      <c r="CR23" s="13">
        <v>45</v>
      </c>
      <c r="CS23" s="14">
        <v>1.31</v>
      </c>
      <c r="CT23" s="13">
        <v>92.6</v>
      </c>
      <c r="CU23" s="13">
        <v>20.25</v>
      </c>
      <c r="CV23" s="13">
        <v>30</v>
      </c>
      <c r="CW23" s="14">
        <v>5.57</v>
      </c>
      <c r="CX23" s="13">
        <v>93.1</v>
      </c>
      <c r="CY23" s="13">
        <v>20.9</v>
      </c>
      <c r="CZ23" s="13">
        <v>40</v>
      </c>
      <c r="DA23" s="14">
        <v>15.46</v>
      </c>
      <c r="DB23" s="13">
        <v>87.2</v>
      </c>
      <c r="DC23" s="13">
        <v>24.925000000000001</v>
      </c>
      <c r="DD23" s="13">
        <v>40</v>
      </c>
      <c r="DE23" s="14">
        <v>27.35</v>
      </c>
      <c r="DF23" s="13">
        <v>66</v>
      </c>
      <c r="DG23" s="13">
        <v>9.9499999999999993</v>
      </c>
      <c r="DH23" s="13">
        <v>27.5</v>
      </c>
      <c r="DI23" s="14">
        <v>5.28</v>
      </c>
      <c r="DJ23" s="13">
        <v>18.600000000000001</v>
      </c>
      <c r="DK23" s="13">
        <v>3.8</v>
      </c>
      <c r="DL23" s="13">
        <v>50</v>
      </c>
      <c r="DM23" s="13">
        <v>0.39</v>
      </c>
      <c r="DN23" s="36">
        <f t="shared" si="1"/>
        <v>81.14</v>
      </c>
      <c r="DO23" s="36"/>
      <c r="DP23" s="36">
        <f t="shared" si="2"/>
        <v>72.42</v>
      </c>
      <c r="DQ23" s="36">
        <f t="shared" si="3"/>
        <v>25.365921016293839</v>
      </c>
      <c r="DR23" s="36">
        <f t="shared" si="4"/>
        <v>66.804750069041702</v>
      </c>
      <c r="DS23" s="36">
        <f t="shared" si="5"/>
        <v>7.8293289146644574</v>
      </c>
      <c r="DT23" s="36">
        <f t="shared" si="6"/>
        <v>6.878306878306879</v>
      </c>
      <c r="DU23" s="36">
        <f t="shared" si="7"/>
        <v>0.53852526926263466</v>
      </c>
    </row>
    <row r="24" spans="1:125" x14ac:dyDescent="0.25">
      <c r="A24" s="3" t="s">
        <v>36</v>
      </c>
      <c r="B24" s="7" t="s">
        <v>64</v>
      </c>
      <c r="C24" s="7"/>
      <c r="D24" s="4">
        <v>143.10042274850201</v>
      </c>
      <c r="E24" s="4">
        <v>94.265909887638202</v>
      </c>
      <c r="F24" s="4">
        <v>65.873956258892306</v>
      </c>
      <c r="G24" s="4" t="str">
        <f t="shared" si="0"/>
        <v>M</v>
      </c>
      <c r="H24" s="8" t="s">
        <v>1</v>
      </c>
      <c r="I24" s="6" t="s">
        <v>26</v>
      </c>
      <c r="J24" s="4">
        <v>384.56092249594502</v>
      </c>
      <c r="K24" s="4">
        <v>448.02433338923601</v>
      </c>
      <c r="L24" s="4">
        <v>853.62661031770301</v>
      </c>
      <c r="M24" s="4">
        <v>855.59768197538995</v>
      </c>
      <c r="N24" s="4">
        <v>835.858082879638</v>
      </c>
      <c r="O24" s="4">
        <v>729.95296900103597</v>
      </c>
      <c r="P24" s="4">
        <v>140.69520203851999</v>
      </c>
      <c r="Q24" s="4">
        <v>142.37852521301599</v>
      </c>
      <c r="R24" s="4">
        <v>155.09087329236999</v>
      </c>
      <c r="S24" s="3">
        <v>14.69</v>
      </c>
      <c r="T24" s="3">
        <v>11.27</v>
      </c>
      <c r="U24" s="3">
        <v>5.17</v>
      </c>
      <c r="V24" s="3">
        <v>4.96</v>
      </c>
      <c r="W24" s="3">
        <v>4.32</v>
      </c>
      <c r="X24" s="3">
        <v>21.13</v>
      </c>
      <c r="Y24" s="3">
        <v>27.21</v>
      </c>
      <c r="Z24" s="6">
        <v>11.26</v>
      </c>
      <c r="AA24" s="3">
        <v>348.08862403203301</v>
      </c>
      <c r="AB24" s="3">
        <v>405.532829673013</v>
      </c>
      <c r="AC24" s="3">
        <v>772.67176484835795</v>
      </c>
      <c r="AD24" s="3">
        <v>878.76593961807203</v>
      </c>
      <c r="AE24" s="3">
        <v>859.19678063594097</v>
      </c>
      <c r="AF24" s="3">
        <v>748.21169841060305</v>
      </c>
      <c r="AG24" s="3">
        <v>136.36327308716801</v>
      </c>
      <c r="AH24" s="3">
        <v>137.74959782668799</v>
      </c>
      <c r="AI24" s="3">
        <v>148.21298257564101</v>
      </c>
      <c r="AJ24" s="3">
        <v>14.29</v>
      </c>
      <c r="AK24" s="3">
        <v>11.02</v>
      </c>
      <c r="AL24" s="3">
        <v>5.29</v>
      </c>
      <c r="AM24" s="3">
        <v>4.8099999999999996</v>
      </c>
      <c r="AN24" s="3">
        <v>3.93</v>
      </c>
      <c r="AO24" s="3">
        <v>21.18</v>
      </c>
      <c r="AP24" s="3">
        <v>27.5</v>
      </c>
      <c r="AQ24" s="6">
        <v>11.99</v>
      </c>
      <c r="AR24" s="3">
        <v>325.476847023213</v>
      </c>
      <c r="AS24" s="3">
        <v>379.18971713186198</v>
      </c>
      <c r="AT24" s="3">
        <v>722.47511748739601</v>
      </c>
      <c r="AU24" s="3">
        <v>886.46325183547106</v>
      </c>
      <c r="AV24" s="3">
        <v>867.48660892548003</v>
      </c>
      <c r="AW24" s="3">
        <v>757.54959734063698</v>
      </c>
      <c r="AX24" s="3">
        <v>134.42390233017699</v>
      </c>
      <c r="AY24" s="3">
        <v>135.665601142979</v>
      </c>
      <c r="AZ24" s="3">
        <v>144.99231365731799</v>
      </c>
      <c r="BA24" s="3">
        <v>13.9</v>
      </c>
      <c r="BB24" s="3">
        <v>10.89</v>
      </c>
      <c r="BC24" s="3">
        <v>5.37</v>
      </c>
      <c r="BD24" s="3">
        <v>4.7</v>
      </c>
      <c r="BE24" s="3">
        <v>3.84</v>
      </c>
      <c r="BF24" s="3">
        <v>21.29</v>
      </c>
      <c r="BG24" s="3">
        <v>27.74</v>
      </c>
      <c r="BH24" s="3">
        <v>12.28</v>
      </c>
      <c r="BI24" s="4">
        <v>301.02758259925298</v>
      </c>
      <c r="BJ24" s="4">
        <v>350.70563371457899</v>
      </c>
      <c r="BK24" s="4">
        <v>668.20402155926899</v>
      </c>
      <c r="BL24" s="4">
        <v>892.30587123935004</v>
      </c>
      <c r="BM24" s="4">
        <v>874.22776688269801</v>
      </c>
      <c r="BN24" s="4">
        <v>767.66825419063298</v>
      </c>
      <c r="BO24" s="4">
        <v>132.74715092470601</v>
      </c>
      <c r="BP24" s="4">
        <v>133.85219210480599</v>
      </c>
      <c r="BQ24" s="4">
        <v>142.08912770747099</v>
      </c>
      <c r="BR24" s="4">
        <v>13.36</v>
      </c>
      <c r="BS24" s="4">
        <v>10.72</v>
      </c>
      <c r="BT24" s="4">
        <v>5.45</v>
      </c>
      <c r="BU24" s="4">
        <v>4.5599999999999996</v>
      </c>
      <c r="BV24" s="4">
        <v>3.87</v>
      </c>
      <c r="BW24" s="4">
        <v>21.45</v>
      </c>
      <c r="BX24" s="4">
        <v>28.06</v>
      </c>
      <c r="BY24" s="9">
        <v>12.54</v>
      </c>
      <c r="BZ24" s="13">
        <v>83.7</v>
      </c>
      <c r="CA24" s="13">
        <v>37.35</v>
      </c>
      <c r="CB24" s="13">
        <v>0</v>
      </c>
      <c r="CC24" s="14">
        <v>10.81</v>
      </c>
      <c r="CD24" s="13">
        <v>62.7</v>
      </c>
      <c r="CE24" s="13">
        <v>17.774999999999999</v>
      </c>
      <c r="CF24" s="13">
        <v>32.5</v>
      </c>
      <c r="CG24" s="14">
        <v>13.67</v>
      </c>
      <c r="CH24" s="13">
        <v>29.4</v>
      </c>
      <c r="CI24" s="13">
        <v>13.1666666666667</v>
      </c>
      <c r="CJ24" s="13">
        <v>15</v>
      </c>
      <c r="CK24" s="14">
        <v>5.26</v>
      </c>
      <c r="CL24" s="13">
        <v>30</v>
      </c>
      <c r="CM24" s="13">
        <v>13.4</v>
      </c>
      <c r="CN24" s="13" t="s">
        <v>12</v>
      </c>
      <c r="CO24" s="14">
        <v>1.88</v>
      </c>
      <c r="CP24" s="13">
        <v>34.1</v>
      </c>
      <c r="CQ24" s="13">
        <v>9.5333333333333297</v>
      </c>
      <c r="CR24" s="13">
        <v>42.5</v>
      </c>
      <c r="CS24" s="14">
        <v>2.81</v>
      </c>
      <c r="CT24" s="13">
        <v>85.6</v>
      </c>
      <c r="CU24" s="13">
        <v>20.3</v>
      </c>
      <c r="CV24" s="13">
        <v>30</v>
      </c>
      <c r="CW24" s="14">
        <v>6.63</v>
      </c>
      <c r="CX24" s="13">
        <v>99.3</v>
      </c>
      <c r="CY24" s="13">
        <v>33.4</v>
      </c>
      <c r="CZ24" s="13">
        <v>35</v>
      </c>
      <c r="DA24" s="14">
        <v>23.31</v>
      </c>
      <c r="DB24" s="13">
        <v>89.25</v>
      </c>
      <c r="DC24" s="13">
        <v>28.375</v>
      </c>
      <c r="DD24" s="13">
        <v>32.5</v>
      </c>
      <c r="DE24" s="14">
        <v>32.03</v>
      </c>
      <c r="DF24" s="13">
        <v>73.8</v>
      </c>
      <c r="DG24" s="13">
        <v>12.6666666666667</v>
      </c>
      <c r="DH24" s="13">
        <v>45</v>
      </c>
      <c r="DI24" s="14">
        <v>8.01</v>
      </c>
      <c r="DJ24" s="13">
        <v>19.5</v>
      </c>
      <c r="DK24" s="13">
        <v>5</v>
      </c>
      <c r="DL24" s="13" t="s">
        <v>12</v>
      </c>
      <c r="DM24" s="13">
        <v>1.04</v>
      </c>
      <c r="DN24" s="36">
        <f t="shared" si="1"/>
        <v>105.45000000000002</v>
      </c>
      <c r="DO24" s="36"/>
      <c r="DP24" s="36">
        <f t="shared" si="2"/>
        <v>94.640000000000015</v>
      </c>
      <c r="DQ24" s="36">
        <f t="shared" si="3"/>
        <v>24.957734573119179</v>
      </c>
      <c r="DR24" s="36">
        <f t="shared" si="4"/>
        <v>65.479712595097197</v>
      </c>
      <c r="DS24" s="36">
        <f t="shared" si="5"/>
        <v>9.5625528317836004</v>
      </c>
      <c r="DT24" s="36">
        <f t="shared" si="6"/>
        <v>11.49171270718232</v>
      </c>
      <c r="DU24" s="36">
        <f t="shared" si="7"/>
        <v>1.0989010989010988</v>
      </c>
    </row>
    <row r="25" spans="1:125" x14ac:dyDescent="0.25">
      <c r="A25" s="3" t="s">
        <v>37</v>
      </c>
      <c r="B25" s="7" t="s">
        <v>66</v>
      </c>
      <c r="C25" s="7"/>
      <c r="D25" s="4">
        <v>142.872398818596</v>
      </c>
      <c r="E25" s="4">
        <v>81.728638485079003</v>
      </c>
      <c r="F25" s="4">
        <v>57.203938032040199</v>
      </c>
      <c r="G25" s="4" t="str">
        <f t="shared" si="0"/>
        <v>D</v>
      </c>
      <c r="H25" s="8" t="s">
        <v>1</v>
      </c>
      <c r="I25" s="6" t="s">
        <v>12</v>
      </c>
      <c r="J25" s="4">
        <v>362.12501561355202</v>
      </c>
      <c r="K25" s="4">
        <v>413.75911221699403</v>
      </c>
      <c r="L25" s="4">
        <v>804.81192108509094</v>
      </c>
      <c r="M25" s="4">
        <v>733.27255349772201</v>
      </c>
      <c r="N25" s="4">
        <v>720.29223463377298</v>
      </c>
      <c r="O25" s="4">
        <v>647.45956096249904</v>
      </c>
      <c r="P25" s="4">
        <v>148.94004078413201</v>
      </c>
      <c r="Q25" s="4">
        <v>150.69950701922801</v>
      </c>
      <c r="R25" s="4">
        <v>165.968739587729</v>
      </c>
      <c r="S25" s="3">
        <v>11.5</v>
      </c>
      <c r="T25" s="3">
        <v>6.13</v>
      </c>
      <c r="U25" s="3">
        <v>3.31</v>
      </c>
      <c r="V25" s="3">
        <v>6.48</v>
      </c>
      <c r="W25" s="3">
        <v>4.66</v>
      </c>
      <c r="X25" s="3">
        <v>26.99</v>
      </c>
      <c r="Y25" s="3">
        <v>36.479999999999997</v>
      </c>
      <c r="Z25" s="6">
        <v>4.46</v>
      </c>
      <c r="AA25" s="3">
        <v>341.39941610227697</v>
      </c>
      <c r="AB25" s="3">
        <v>390.07833457114498</v>
      </c>
      <c r="AC25" s="3">
        <v>758.74989754214005</v>
      </c>
      <c r="AD25" s="3">
        <v>741.83654884063105</v>
      </c>
      <c r="AE25" s="3">
        <v>727.81161377941999</v>
      </c>
      <c r="AF25" s="3">
        <v>641.92869218392104</v>
      </c>
      <c r="AG25" s="3">
        <v>144.042849146348</v>
      </c>
      <c r="AH25" s="3">
        <v>145.59402510042301</v>
      </c>
      <c r="AI25" s="3">
        <v>159.298974991503</v>
      </c>
      <c r="AJ25" s="3">
        <v>11.29</v>
      </c>
      <c r="AK25" s="3">
        <v>5.85</v>
      </c>
      <c r="AL25" s="3">
        <v>3.25</v>
      </c>
      <c r="AM25" s="3">
        <v>6.27</v>
      </c>
      <c r="AN25" s="3">
        <v>3.58</v>
      </c>
      <c r="AO25" s="3">
        <v>25.68</v>
      </c>
      <c r="AP25" s="3">
        <v>39.72</v>
      </c>
      <c r="AQ25" s="6">
        <v>4.3499999999999996</v>
      </c>
      <c r="AR25" s="3">
        <v>322.47381828657899</v>
      </c>
      <c r="AS25" s="3">
        <v>368.45419403410602</v>
      </c>
      <c r="AT25" s="3">
        <v>716.68833139058597</v>
      </c>
      <c r="AU25" s="3">
        <v>744.72584964427801</v>
      </c>
      <c r="AV25" s="3">
        <v>730.49438636829996</v>
      </c>
      <c r="AW25" s="3">
        <v>639.483239347162</v>
      </c>
      <c r="AX25" s="3">
        <v>141.05721492897001</v>
      </c>
      <c r="AY25" s="3">
        <v>142.459851228953</v>
      </c>
      <c r="AZ25" s="3">
        <v>154.927966375903</v>
      </c>
      <c r="BA25" s="3">
        <v>11.16</v>
      </c>
      <c r="BB25" s="3">
        <v>5.78</v>
      </c>
      <c r="BC25" s="3">
        <v>3.26</v>
      </c>
      <c r="BD25" s="3">
        <v>6.24</v>
      </c>
      <c r="BE25" s="3">
        <v>3.07</v>
      </c>
      <c r="BF25" s="3">
        <v>25.29</v>
      </c>
      <c r="BG25" s="3">
        <v>40.94</v>
      </c>
      <c r="BH25" s="3">
        <v>4.2699999999999996</v>
      </c>
      <c r="BI25" s="4">
        <v>299.95351270260102</v>
      </c>
      <c r="BJ25" s="4">
        <v>342.72279950590797</v>
      </c>
      <c r="BK25" s="4">
        <v>666.63763171783501</v>
      </c>
      <c r="BL25" s="4">
        <v>746.58041225595105</v>
      </c>
      <c r="BM25" s="4">
        <v>732.43031207955698</v>
      </c>
      <c r="BN25" s="4">
        <v>638.47288361137498</v>
      </c>
      <c r="BO25" s="4">
        <v>137.95256888105499</v>
      </c>
      <c r="BP25" s="4">
        <v>139.19491280576699</v>
      </c>
      <c r="BQ25" s="4">
        <v>150.26487421765901</v>
      </c>
      <c r="BR25" s="4">
        <v>10.99</v>
      </c>
      <c r="BS25" s="4">
        <v>5.73</v>
      </c>
      <c r="BT25" s="4">
        <v>3.28</v>
      </c>
      <c r="BU25" s="4">
        <v>6.22</v>
      </c>
      <c r="BV25" s="4">
        <v>2.58</v>
      </c>
      <c r="BW25" s="4">
        <v>24.93</v>
      </c>
      <c r="BX25" s="4">
        <v>42.13</v>
      </c>
      <c r="BY25" s="9">
        <v>4.1500000000000004</v>
      </c>
      <c r="BZ25" s="13">
        <v>71.790000000000006</v>
      </c>
      <c r="CA25" s="13">
        <v>31.254999999999999</v>
      </c>
      <c r="CB25" s="13">
        <v>0</v>
      </c>
      <c r="CC25" s="14">
        <v>6.8</v>
      </c>
      <c r="CD25" s="13">
        <v>53.1</v>
      </c>
      <c r="CE25" s="13">
        <v>18.760000000000002</v>
      </c>
      <c r="CF25" s="13">
        <v>42.5</v>
      </c>
      <c r="CG25" s="14">
        <v>11.2</v>
      </c>
      <c r="CH25" s="13">
        <v>26.7</v>
      </c>
      <c r="CI25" s="13">
        <v>15.935</v>
      </c>
      <c r="CJ25" s="13">
        <v>30</v>
      </c>
      <c r="CK25" s="14">
        <v>3.1</v>
      </c>
      <c r="CL25" s="13">
        <v>36.284999999999997</v>
      </c>
      <c r="CM25" s="13">
        <v>17.170000000000002</v>
      </c>
      <c r="CN25" s="13">
        <v>20</v>
      </c>
      <c r="CO25" s="14">
        <v>1.3</v>
      </c>
      <c r="CP25" s="13">
        <v>29.63</v>
      </c>
      <c r="CQ25" s="13">
        <v>9.14</v>
      </c>
      <c r="CR25" s="13">
        <v>40</v>
      </c>
      <c r="CS25" s="14">
        <v>3</v>
      </c>
      <c r="CT25" s="13">
        <v>91.01</v>
      </c>
      <c r="CU25" s="13">
        <v>10.67</v>
      </c>
      <c r="CV25" s="13">
        <v>25</v>
      </c>
      <c r="CW25" s="14">
        <v>3.5</v>
      </c>
      <c r="CX25" s="13">
        <v>94.85</v>
      </c>
      <c r="CY25" s="13">
        <v>28.03</v>
      </c>
      <c r="CZ25" s="13">
        <v>22.5</v>
      </c>
      <c r="DA25" s="14">
        <v>17.2</v>
      </c>
      <c r="DB25" s="13">
        <v>87.17</v>
      </c>
      <c r="DC25" s="13">
        <v>24.204999999999998</v>
      </c>
      <c r="DD25" s="13">
        <v>20</v>
      </c>
      <c r="DE25" s="14">
        <v>27</v>
      </c>
      <c r="DF25" s="13">
        <v>66.91</v>
      </c>
      <c r="DG25" s="13">
        <v>10.39</v>
      </c>
      <c r="DH25" s="13">
        <v>50</v>
      </c>
      <c r="DI25" s="14">
        <v>4.2</v>
      </c>
      <c r="DJ25" s="13">
        <v>10.59</v>
      </c>
      <c r="DK25" s="13">
        <v>5.94</v>
      </c>
      <c r="DL25" s="13">
        <v>45</v>
      </c>
      <c r="DM25" s="13">
        <v>0.2</v>
      </c>
      <c r="DN25" s="36">
        <f t="shared" si="1"/>
        <v>77.5</v>
      </c>
      <c r="DO25" s="36"/>
      <c r="DP25" s="36">
        <f t="shared" si="2"/>
        <v>70.7</v>
      </c>
      <c r="DQ25" s="36">
        <f t="shared" si="3"/>
        <v>26.308345120226313</v>
      </c>
      <c r="DR25" s="36">
        <f t="shared" si="4"/>
        <v>67.468175388967467</v>
      </c>
      <c r="DS25" s="36">
        <f t="shared" si="5"/>
        <v>6.2234794908062243</v>
      </c>
      <c r="DT25" s="36">
        <f t="shared" si="6"/>
        <v>4.5454545454545459</v>
      </c>
      <c r="DU25" s="36">
        <f t="shared" si="7"/>
        <v>0.28288543140028288</v>
      </c>
    </row>
    <row r="26" spans="1:125" x14ac:dyDescent="0.25">
      <c r="A26" s="3" t="s">
        <v>38</v>
      </c>
      <c r="B26" s="7" t="s">
        <v>74</v>
      </c>
      <c r="C26" s="7" t="s">
        <v>113</v>
      </c>
      <c r="D26" s="4">
        <v>176.503251055639</v>
      </c>
      <c r="E26" s="4">
        <v>92.145208549633196</v>
      </c>
      <c r="F26" s="4">
        <v>52.205955413584</v>
      </c>
      <c r="G26" s="4" t="str">
        <f t="shared" si="0"/>
        <v>D</v>
      </c>
      <c r="H26" s="8" t="s">
        <v>14</v>
      </c>
      <c r="I26" s="6" t="s">
        <v>23</v>
      </c>
      <c r="J26" s="4">
        <v>524.11158534227002</v>
      </c>
      <c r="K26" s="4">
        <v>610.20239395098099</v>
      </c>
      <c r="L26" s="4">
        <v>1061.74310558508</v>
      </c>
      <c r="M26" s="4">
        <v>1125.8957986120199</v>
      </c>
      <c r="N26" s="4">
        <v>1105.76975311417</v>
      </c>
      <c r="O26" s="4">
        <v>1023.6421239231601</v>
      </c>
      <c r="P26" s="4">
        <v>151.15177726474101</v>
      </c>
      <c r="Q26" s="4">
        <v>153.10577421000301</v>
      </c>
      <c r="R26" s="4">
        <v>164.44990030674799</v>
      </c>
      <c r="S26" s="3">
        <v>10.48</v>
      </c>
      <c r="T26" s="3">
        <v>6.46</v>
      </c>
      <c r="U26" s="3">
        <v>7.03</v>
      </c>
      <c r="V26" s="3">
        <v>9.1300000000000008</v>
      </c>
      <c r="W26" s="3">
        <v>2.0099999999999998</v>
      </c>
      <c r="X26" s="3">
        <v>32.19</v>
      </c>
      <c r="Y26" s="3">
        <v>23.69</v>
      </c>
      <c r="Z26" s="6">
        <v>9</v>
      </c>
      <c r="AA26" s="3">
        <v>478.875223192291</v>
      </c>
      <c r="AB26" s="3">
        <v>557.54375383152899</v>
      </c>
      <c r="AC26" s="3">
        <v>970.16671848193005</v>
      </c>
      <c r="AD26" s="3">
        <v>1139.8171908898</v>
      </c>
      <c r="AE26" s="3">
        <v>1115.0762649900801</v>
      </c>
      <c r="AF26" s="3">
        <v>1000.73030013992</v>
      </c>
      <c r="AG26" s="3">
        <v>140.25142626343899</v>
      </c>
      <c r="AH26" s="3">
        <v>141.80555988674899</v>
      </c>
      <c r="AI26" s="3">
        <v>151.130034444914</v>
      </c>
      <c r="AJ26" s="3">
        <v>10.19</v>
      </c>
      <c r="AK26" s="3">
        <v>6.24</v>
      </c>
      <c r="AL26" s="3">
        <v>7.11</v>
      </c>
      <c r="AM26" s="3">
        <v>9</v>
      </c>
      <c r="AN26" s="3">
        <v>1.81</v>
      </c>
      <c r="AO26" s="3">
        <v>32.93</v>
      </c>
      <c r="AP26" s="3">
        <v>23.48</v>
      </c>
      <c r="AQ26" s="6">
        <v>9.25</v>
      </c>
      <c r="AR26" s="3">
        <v>450.09444088896902</v>
      </c>
      <c r="AS26" s="3">
        <v>524.02715951245102</v>
      </c>
      <c r="AT26" s="3">
        <v>911.79947713606396</v>
      </c>
      <c r="AU26" s="3">
        <v>1143.0033268595901</v>
      </c>
      <c r="AV26" s="3">
        <v>1117.5014206548799</v>
      </c>
      <c r="AW26" s="3">
        <v>995.59671047521203</v>
      </c>
      <c r="AX26" s="3">
        <v>135.70580862512199</v>
      </c>
      <c r="AY26" s="3">
        <v>137.06253224070801</v>
      </c>
      <c r="AZ26" s="3">
        <v>145.25920023213399</v>
      </c>
      <c r="BA26" s="3">
        <v>9.93</v>
      </c>
      <c r="BB26" s="3">
        <v>6.12</v>
      </c>
      <c r="BC26" s="3">
        <v>7.16</v>
      </c>
      <c r="BD26" s="3">
        <v>8.8699999999999992</v>
      </c>
      <c r="BE26" s="3">
        <v>1.74</v>
      </c>
      <c r="BF26" s="3">
        <v>33.409999999999997</v>
      </c>
      <c r="BG26" s="3">
        <v>23.48</v>
      </c>
      <c r="BH26" s="3">
        <v>9.2899999999999991</v>
      </c>
      <c r="BI26" s="4">
        <v>418.14298606753403</v>
      </c>
      <c r="BJ26" s="4">
        <v>486.827344115269</v>
      </c>
      <c r="BK26" s="4">
        <v>847.07235066371504</v>
      </c>
      <c r="BL26" s="4">
        <v>1142.38682082575</v>
      </c>
      <c r="BM26" s="4">
        <v>1116.91080271805</v>
      </c>
      <c r="BN26" s="4">
        <v>992.08475639999403</v>
      </c>
      <c r="BO26" s="4">
        <v>131.53178116513899</v>
      </c>
      <c r="BP26" s="4">
        <v>132.69993161594499</v>
      </c>
      <c r="BQ26" s="4">
        <v>139.77249259064899</v>
      </c>
      <c r="BR26" s="4">
        <v>9.57</v>
      </c>
      <c r="BS26" s="4">
        <v>5.98</v>
      </c>
      <c r="BT26" s="4">
        <v>7.21</v>
      </c>
      <c r="BU26" s="4">
        <v>8.6999999999999993</v>
      </c>
      <c r="BV26" s="4">
        <v>1.73</v>
      </c>
      <c r="BW26" s="4">
        <v>33.97</v>
      </c>
      <c r="BX26" s="4">
        <v>23.55</v>
      </c>
      <c r="BY26" s="9">
        <v>9.2899999999999991</v>
      </c>
      <c r="BZ26" s="13">
        <v>98</v>
      </c>
      <c r="CA26" s="13">
        <v>37.5</v>
      </c>
      <c r="CB26" s="13">
        <v>0</v>
      </c>
      <c r="CC26" s="14">
        <v>15.8</v>
      </c>
      <c r="CD26" s="13">
        <v>62</v>
      </c>
      <c r="CE26" s="13">
        <v>33</v>
      </c>
      <c r="CF26" s="13">
        <v>35</v>
      </c>
      <c r="CG26" s="14">
        <v>23.3</v>
      </c>
      <c r="CH26" s="13">
        <v>54</v>
      </c>
      <c r="CI26" s="13">
        <v>19.5</v>
      </c>
      <c r="CJ26" s="13">
        <v>32.5</v>
      </c>
      <c r="CK26" s="14">
        <v>6.3</v>
      </c>
      <c r="CL26" s="13">
        <v>46</v>
      </c>
      <c r="CM26" s="13">
        <v>24</v>
      </c>
      <c r="CN26" s="13">
        <v>12.5</v>
      </c>
      <c r="CO26" s="14">
        <v>5.4</v>
      </c>
      <c r="CP26" s="13">
        <v>49</v>
      </c>
      <c r="CQ26" s="13">
        <v>10.5</v>
      </c>
      <c r="CR26" s="13">
        <v>27.5</v>
      </c>
      <c r="CS26" s="14">
        <v>6.2</v>
      </c>
      <c r="CT26" s="13">
        <v>99</v>
      </c>
      <c r="CU26" s="13">
        <v>42</v>
      </c>
      <c r="CV26" s="13">
        <v>10</v>
      </c>
      <c r="CW26" s="14">
        <v>8.4</v>
      </c>
      <c r="CX26" s="13">
        <v>121</v>
      </c>
      <c r="CY26" s="13">
        <v>38.5</v>
      </c>
      <c r="CZ26" s="13">
        <v>27.5</v>
      </c>
      <c r="DA26" s="14">
        <v>57.5</v>
      </c>
      <c r="DB26" s="13">
        <v>75</v>
      </c>
      <c r="DC26" s="13">
        <v>18.5</v>
      </c>
      <c r="DD26" s="13">
        <v>32.5</v>
      </c>
      <c r="DE26" s="14">
        <v>28.1</v>
      </c>
      <c r="DF26" s="13">
        <v>107</v>
      </c>
      <c r="DG26" s="13">
        <v>25.5</v>
      </c>
      <c r="DH26" s="13">
        <v>47.5</v>
      </c>
      <c r="DI26" s="14">
        <v>15.7</v>
      </c>
      <c r="DJ26" s="13">
        <v>10</v>
      </c>
      <c r="DK26" s="13">
        <v>6.5</v>
      </c>
      <c r="DL26" s="13">
        <v>30</v>
      </c>
      <c r="DM26" s="13">
        <v>0.94</v>
      </c>
      <c r="DN26" s="36">
        <f t="shared" si="1"/>
        <v>167.64</v>
      </c>
      <c r="DO26" s="36"/>
      <c r="DP26" s="36">
        <f t="shared" si="2"/>
        <v>151.83999999999997</v>
      </c>
      <c r="DQ26" s="36">
        <f t="shared" si="3"/>
        <v>27.133825079030565</v>
      </c>
      <c r="DR26" s="36">
        <f t="shared" si="4"/>
        <v>61.907270811380414</v>
      </c>
      <c r="DS26" s="36">
        <f t="shared" si="5"/>
        <v>10.958904109589044</v>
      </c>
      <c r="DT26" s="36">
        <f t="shared" si="6"/>
        <v>5.6490384615384608</v>
      </c>
      <c r="DU26" s="36">
        <f t="shared" si="7"/>
        <v>0.6190727081138041</v>
      </c>
    </row>
    <row r="27" spans="1:125" x14ac:dyDescent="0.25">
      <c r="A27" s="3" t="s">
        <v>39</v>
      </c>
      <c r="B27" s="7" t="s">
        <v>75</v>
      </c>
      <c r="C27" s="7" t="s">
        <v>114</v>
      </c>
      <c r="D27" s="4">
        <v>168.124914746923</v>
      </c>
      <c r="E27" s="4">
        <v>111.721407375204</v>
      </c>
      <c r="F27" s="4">
        <v>66.451428417600994</v>
      </c>
      <c r="G27" s="4" t="str">
        <f t="shared" si="0"/>
        <v>M</v>
      </c>
      <c r="H27" s="8" t="s">
        <v>14</v>
      </c>
      <c r="I27" s="6" t="s">
        <v>26</v>
      </c>
      <c r="J27" s="4">
        <v>508.12696215347898</v>
      </c>
      <c r="K27" s="4">
        <v>604.70659554691599</v>
      </c>
      <c r="L27" s="4">
        <v>1089.1848700896301</v>
      </c>
      <c r="M27" s="4">
        <v>998.846846147527</v>
      </c>
      <c r="N27" s="4">
        <v>964.96963627448201</v>
      </c>
      <c r="O27" s="4">
        <v>817.19784236394605</v>
      </c>
      <c r="P27" s="4">
        <v>134.45380057803999</v>
      </c>
      <c r="Q27" s="4">
        <v>136.46223958700901</v>
      </c>
      <c r="R27" s="4">
        <v>148.87106126073101</v>
      </c>
      <c r="S27" s="3">
        <v>11.68</v>
      </c>
      <c r="T27" s="3">
        <v>20.29</v>
      </c>
      <c r="U27" s="3">
        <v>9.11</v>
      </c>
      <c r="V27" s="3">
        <v>5.34</v>
      </c>
      <c r="W27" s="3">
        <v>2.4</v>
      </c>
      <c r="X27" s="3">
        <v>17.7</v>
      </c>
      <c r="Y27" s="3">
        <v>19.48</v>
      </c>
      <c r="Z27" s="6">
        <v>14</v>
      </c>
      <c r="AA27" s="3">
        <v>457.70141585749298</v>
      </c>
      <c r="AB27" s="3">
        <v>544.69717600045999</v>
      </c>
      <c r="AC27" s="3">
        <v>981.10141069638905</v>
      </c>
      <c r="AD27" s="3">
        <v>1040.1671566591699</v>
      </c>
      <c r="AE27" s="3">
        <v>1008.1130165145599</v>
      </c>
      <c r="AF27" s="3">
        <v>862.57769003239503</v>
      </c>
      <c r="AG27" s="3">
        <v>131.71471542418601</v>
      </c>
      <c r="AH27" s="3">
        <v>133.35999006828999</v>
      </c>
      <c r="AI27" s="3">
        <v>143.36188941113801</v>
      </c>
      <c r="AJ27" s="3">
        <v>11.27</v>
      </c>
      <c r="AK27" s="3">
        <v>19.97</v>
      </c>
      <c r="AL27" s="3">
        <v>9.44</v>
      </c>
      <c r="AM27" s="3">
        <v>5.49</v>
      </c>
      <c r="AN27" s="3">
        <v>2.23</v>
      </c>
      <c r="AO27" s="3">
        <v>17.940000000000001</v>
      </c>
      <c r="AP27" s="3">
        <v>19.809999999999999</v>
      </c>
      <c r="AQ27" s="6">
        <v>13.86</v>
      </c>
      <c r="AR27" s="3">
        <v>426.74636339113198</v>
      </c>
      <c r="AS27" s="3">
        <v>507.85799571551399</v>
      </c>
      <c r="AT27" s="3">
        <v>914.74319804151503</v>
      </c>
      <c r="AU27" s="3">
        <v>1049.0458562661599</v>
      </c>
      <c r="AV27" s="3">
        <v>1018.59615199929</v>
      </c>
      <c r="AW27" s="3">
        <v>878.26664644716402</v>
      </c>
      <c r="AX27" s="3">
        <v>130.60248148186</v>
      </c>
      <c r="AY27" s="3">
        <v>132.08730433103099</v>
      </c>
      <c r="AZ27" s="3">
        <v>141.01919356227799</v>
      </c>
      <c r="BA27" s="3">
        <v>10.97</v>
      </c>
      <c r="BB27" s="3">
        <v>19.850000000000001</v>
      </c>
      <c r="BC27" s="3">
        <v>9.64</v>
      </c>
      <c r="BD27" s="3">
        <v>5.58</v>
      </c>
      <c r="BE27" s="3">
        <v>2.1800000000000002</v>
      </c>
      <c r="BF27" s="3">
        <v>18.12</v>
      </c>
      <c r="BG27" s="3">
        <v>19.989999999999998</v>
      </c>
      <c r="BH27" s="3">
        <v>13.67</v>
      </c>
      <c r="BI27" s="4">
        <v>392.95016170770998</v>
      </c>
      <c r="BJ27" s="4">
        <v>467.63815385593898</v>
      </c>
      <c r="BK27" s="4">
        <v>842.30006023974101</v>
      </c>
      <c r="BL27" s="4">
        <v>1049.9191787556399</v>
      </c>
      <c r="BM27" s="4">
        <v>1021.43427984799</v>
      </c>
      <c r="BN27" s="4">
        <v>888.50423409366203</v>
      </c>
      <c r="BO27" s="4">
        <v>129.62747087488401</v>
      </c>
      <c r="BP27" s="4">
        <v>130.96361202463299</v>
      </c>
      <c r="BQ27" s="4">
        <v>138.908554660074</v>
      </c>
      <c r="BR27" s="4">
        <v>10.58</v>
      </c>
      <c r="BS27" s="4">
        <v>19.73</v>
      </c>
      <c r="BT27" s="4">
        <v>9.8800000000000008</v>
      </c>
      <c r="BU27" s="4">
        <v>5.69</v>
      </c>
      <c r="BV27" s="4">
        <v>2.1800000000000002</v>
      </c>
      <c r="BW27" s="4">
        <v>18.329999999999998</v>
      </c>
      <c r="BX27" s="4">
        <v>20.22</v>
      </c>
      <c r="BY27" s="9">
        <v>13.4</v>
      </c>
      <c r="BZ27" s="13">
        <v>103</v>
      </c>
      <c r="CA27" s="13">
        <v>47</v>
      </c>
      <c r="CB27" s="13">
        <v>0</v>
      </c>
      <c r="CC27" s="14">
        <v>22.1</v>
      </c>
      <c r="CD27" s="13">
        <v>87</v>
      </c>
      <c r="CE27" s="13">
        <v>30</v>
      </c>
      <c r="CF27" s="13">
        <v>42.5</v>
      </c>
      <c r="CG27" s="14">
        <v>24</v>
      </c>
      <c r="CH27" s="13">
        <v>60</v>
      </c>
      <c r="CI27" s="13">
        <v>10</v>
      </c>
      <c r="CJ27" s="13">
        <v>35</v>
      </c>
      <c r="CK27" s="14">
        <v>10.6</v>
      </c>
      <c r="CL27" s="13">
        <v>62</v>
      </c>
      <c r="CM27" s="13">
        <v>29</v>
      </c>
      <c r="CN27" s="13">
        <v>15</v>
      </c>
      <c r="CO27" s="14">
        <v>8</v>
      </c>
      <c r="CP27" s="13">
        <v>57</v>
      </c>
      <c r="CQ27" s="13">
        <v>17</v>
      </c>
      <c r="CR27" s="13">
        <v>40</v>
      </c>
      <c r="CS27" s="14">
        <v>7.5</v>
      </c>
      <c r="CT27" s="13">
        <v>114</v>
      </c>
      <c r="CU27" s="13">
        <v>44</v>
      </c>
      <c r="CV27" s="13">
        <v>30</v>
      </c>
      <c r="CW27" s="14">
        <v>9.8000000000000007</v>
      </c>
      <c r="CX27" s="13">
        <v>140</v>
      </c>
      <c r="CY27" s="13">
        <v>53</v>
      </c>
      <c r="CZ27" s="13">
        <v>37.5</v>
      </c>
      <c r="DA27" s="14">
        <v>43.6</v>
      </c>
      <c r="DB27" s="13">
        <v>109</v>
      </c>
      <c r="DC27" s="13">
        <v>32.5</v>
      </c>
      <c r="DD27" s="13">
        <v>37.5</v>
      </c>
      <c r="DE27" s="14">
        <v>39.4</v>
      </c>
      <c r="DF27" s="13">
        <v>99</v>
      </c>
      <c r="DG27" s="13">
        <v>29</v>
      </c>
      <c r="DH27" s="13">
        <v>32.5</v>
      </c>
      <c r="DI27" s="14">
        <v>20</v>
      </c>
      <c r="DJ27" s="13">
        <v>17</v>
      </c>
      <c r="DK27" s="13">
        <v>11.5</v>
      </c>
      <c r="DL27" s="13">
        <v>40</v>
      </c>
      <c r="DM27" s="13">
        <v>1.2</v>
      </c>
      <c r="DN27" s="36">
        <f t="shared" si="1"/>
        <v>186.2</v>
      </c>
      <c r="DO27" s="36"/>
      <c r="DP27" s="36">
        <f t="shared" si="2"/>
        <v>164.1</v>
      </c>
      <c r="DQ27" s="36">
        <f t="shared" si="3"/>
        <v>30.530164533820841</v>
      </c>
      <c r="DR27" s="36">
        <f t="shared" si="4"/>
        <v>56.550883607556379</v>
      </c>
      <c r="DS27" s="36">
        <f t="shared" si="5"/>
        <v>12.91895185862279</v>
      </c>
      <c r="DT27" s="36">
        <f t="shared" si="6"/>
        <v>5.6603773584905666</v>
      </c>
      <c r="DU27" s="36">
        <f t="shared" si="7"/>
        <v>0.73126142595978061</v>
      </c>
    </row>
    <row r="28" spans="1:125" x14ac:dyDescent="0.25">
      <c r="A28" s="3" t="s">
        <v>40</v>
      </c>
      <c r="B28" s="7" t="s">
        <v>76</v>
      </c>
      <c r="C28" s="7" t="s">
        <v>115</v>
      </c>
      <c r="D28" s="4">
        <v>160.35146192420601</v>
      </c>
      <c r="E28" s="4">
        <v>101.77770051322101</v>
      </c>
      <c r="F28" s="4">
        <v>63.471638669143701</v>
      </c>
      <c r="G28" s="4" t="str">
        <f t="shared" si="0"/>
        <v>M</v>
      </c>
      <c r="H28" s="8" t="s">
        <v>1</v>
      </c>
      <c r="I28" s="6" t="s">
        <v>26</v>
      </c>
      <c r="J28" s="4">
        <v>530.72012697158095</v>
      </c>
      <c r="K28" s="4">
        <v>632.34271937341396</v>
      </c>
      <c r="L28" s="4">
        <v>1120.0038061396399</v>
      </c>
      <c r="M28" s="4">
        <v>1082.53578249216</v>
      </c>
      <c r="N28" s="4">
        <v>1053.3916158173899</v>
      </c>
      <c r="O28" s="4">
        <v>939.55065534296705</v>
      </c>
      <c r="P28" s="4">
        <v>143.89093259638699</v>
      </c>
      <c r="Q28" s="4">
        <v>146.12429308689499</v>
      </c>
      <c r="R28" s="4">
        <v>158.56708407973699</v>
      </c>
      <c r="S28" s="3">
        <v>10.69</v>
      </c>
      <c r="T28" s="3">
        <v>12.58</v>
      </c>
      <c r="U28" s="3">
        <v>4.0199999999999996</v>
      </c>
      <c r="V28" s="3">
        <v>7.07</v>
      </c>
      <c r="W28" s="3">
        <v>2.19</v>
      </c>
      <c r="X28" s="3">
        <v>23.18</v>
      </c>
      <c r="Y28" s="3">
        <v>27.05</v>
      </c>
      <c r="Z28" s="6">
        <v>13.23</v>
      </c>
      <c r="AA28" s="3">
        <v>488.43215988767298</v>
      </c>
      <c r="AB28" s="3">
        <v>581.95721982295402</v>
      </c>
      <c r="AC28" s="3">
        <v>1030.76124133965</v>
      </c>
      <c r="AD28" s="3">
        <v>1107.5981521865499</v>
      </c>
      <c r="AE28" s="3">
        <v>1076.4637955160499</v>
      </c>
      <c r="AF28" s="3">
        <v>945.15171236866104</v>
      </c>
      <c r="AG28" s="3">
        <v>137.347570291637</v>
      </c>
      <c r="AH28" s="3">
        <v>139.178469533097</v>
      </c>
      <c r="AI28" s="3">
        <v>149.52905104955801</v>
      </c>
      <c r="AJ28" s="3">
        <v>11.06</v>
      </c>
      <c r="AK28" s="3">
        <v>12.22</v>
      </c>
      <c r="AL28" s="3">
        <v>4.08</v>
      </c>
      <c r="AM28" s="3">
        <v>6.91</v>
      </c>
      <c r="AN28" s="3">
        <v>1.94</v>
      </c>
      <c r="AO28" s="3">
        <v>23.74</v>
      </c>
      <c r="AP28" s="3">
        <v>26.57</v>
      </c>
      <c r="AQ28" s="6">
        <v>13.5</v>
      </c>
      <c r="AR28" s="3">
        <v>459.63337092026302</v>
      </c>
      <c r="AS28" s="3">
        <v>547.64423075677303</v>
      </c>
      <c r="AT28" s="3">
        <v>969.98605987870201</v>
      </c>
      <c r="AU28" s="3">
        <v>1121.6049124819299</v>
      </c>
      <c r="AV28" s="3">
        <v>1090.6688620605601</v>
      </c>
      <c r="AW28" s="3">
        <v>956.56829142070706</v>
      </c>
      <c r="AX28" s="3">
        <v>134.52640623898</v>
      </c>
      <c r="AY28" s="3">
        <v>136.14769111458901</v>
      </c>
      <c r="AZ28" s="3">
        <v>145.30788815655299</v>
      </c>
      <c r="BA28" s="3">
        <v>11.14</v>
      </c>
      <c r="BB28" s="3">
        <v>12.08</v>
      </c>
      <c r="BC28" s="3">
        <v>4.12</v>
      </c>
      <c r="BD28" s="3">
        <v>6.87</v>
      </c>
      <c r="BE28" s="3">
        <v>1.81</v>
      </c>
      <c r="BF28" s="3">
        <v>24.08</v>
      </c>
      <c r="BG28" s="3">
        <v>26.41</v>
      </c>
      <c r="BH28" s="3">
        <v>13.5</v>
      </c>
      <c r="BI28" s="4">
        <v>426.968125334695</v>
      </c>
      <c r="BJ28" s="4">
        <v>508.72422532859201</v>
      </c>
      <c r="BK28" s="4">
        <v>901.05104587595997</v>
      </c>
      <c r="BL28" s="4">
        <v>1131.50041159332</v>
      </c>
      <c r="BM28" s="4">
        <v>1101.39076503349</v>
      </c>
      <c r="BN28" s="4">
        <v>967.95311223013198</v>
      </c>
      <c r="BO28" s="4">
        <v>131.854994801852</v>
      </c>
      <c r="BP28" s="4">
        <v>133.274061669785</v>
      </c>
      <c r="BQ28" s="4">
        <v>141.25940446786399</v>
      </c>
      <c r="BR28" s="4">
        <v>11.17</v>
      </c>
      <c r="BS28" s="4">
        <v>11.96</v>
      </c>
      <c r="BT28" s="4">
        <v>4.17</v>
      </c>
      <c r="BU28" s="4">
        <v>6.86</v>
      </c>
      <c r="BV28" s="4">
        <v>1.67</v>
      </c>
      <c r="BW28" s="4">
        <v>24.46</v>
      </c>
      <c r="BX28" s="4">
        <v>26.29</v>
      </c>
      <c r="BY28" s="9">
        <v>13.41</v>
      </c>
      <c r="BZ28" s="13">
        <v>99</v>
      </c>
      <c r="CA28" s="13">
        <v>48</v>
      </c>
      <c r="CB28" s="13">
        <v>0</v>
      </c>
      <c r="CC28" s="14">
        <v>19.600000000000001</v>
      </c>
      <c r="CD28" s="13">
        <v>77</v>
      </c>
      <c r="CE28" s="13">
        <v>24</v>
      </c>
      <c r="CF28" s="13">
        <v>47.5</v>
      </c>
      <c r="CG28" s="14">
        <v>19.5</v>
      </c>
      <c r="CH28" s="13">
        <v>54</v>
      </c>
      <c r="CI28" s="13">
        <v>13.5</v>
      </c>
      <c r="CJ28" s="13">
        <v>37.5</v>
      </c>
      <c r="CK28" s="14">
        <v>8.6999999999999993</v>
      </c>
      <c r="CL28" s="13">
        <v>67</v>
      </c>
      <c r="CM28" s="13">
        <v>42.5</v>
      </c>
      <c r="CN28" s="13">
        <v>30</v>
      </c>
      <c r="CO28" s="14">
        <v>6.3</v>
      </c>
      <c r="CP28" s="13">
        <v>49</v>
      </c>
      <c r="CQ28" s="13">
        <v>10.5</v>
      </c>
      <c r="CR28" s="13">
        <v>35</v>
      </c>
      <c r="CS28" s="14">
        <v>5.0999999999999996</v>
      </c>
      <c r="CT28" s="13">
        <v>91</v>
      </c>
      <c r="CU28" s="13">
        <v>34</v>
      </c>
      <c r="CV28" s="13">
        <v>27.5</v>
      </c>
      <c r="CW28" s="14">
        <v>8.6999999999999993</v>
      </c>
      <c r="CX28" s="13">
        <v>120</v>
      </c>
      <c r="CY28" s="13">
        <v>32</v>
      </c>
      <c r="CZ28" s="13">
        <v>37.5</v>
      </c>
      <c r="DA28" s="14">
        <v>36.799999999999997</v>
      </c>
      <c r="DB28" s="13">
        <v>112</v>
      </c>
      <c r="DC28" s="13">
        <v>27.5</v>
      </c>
      <c r="DD28" s="13">
        <v>40</v>
      </c>
      <c r="DE28" s="14">
        <v>50.6</v>
      </c>
      <c r="DF28" s="13">
        <v>89</v>
      </c>
      <c r="DG28" s="13">
        <v>14.5</v>
      </c>
      <c r="DH28" s="13">
        <v>47.5</v>
      </c>
      <c r="DI28" s="14">
        <v>13.5</v>
      </c>
      <c r="DJ28" s="13">
        <v>16</v>
      </c>
      <c r="DK28" s="13">
        <v>6</v>
      </c>
      <c r="DL28" s="13">
        <v>25</v>
      </c>
      <c r="DM28" s="13">
        <v>1.1000000000000001</v>
      </c>
      <c r="DN28" s="36">
        <f t="shared" si="1"/>
        <v>169.89999999999998</v>
      </c>
      <c r="DO28" s="36"/>
      <c r="DP28" s="36">
        <f t="shared" si="2"/>
        <v>150.29999999999998</v>
      </c>
      <c r="DQ28" s="36">
        <f t="shared" si="3"/>
        <v>26.34730538922156</v>
      </c>
      <c r="DR28" s="36">
        <f t="shared" si="4"/>
        <v>63.938789088489692</v>
      </c>
      <c r="DS28" s="36">
        <f t="shared" si="5"/>
        <v>9.7139055222887567</v>
      </c>
      <c r="DT28" s="36">
        <f t="shared" si="6"/>
        <v>7.5342465753424666</v>
      </c>
      <c r="DU28" s="36">
        <f t="shared" si="7"/>
        <v>0.73186959414504338</v>
      </c>
    </row>
    <row r="29" spans="1:125" x14ac:dyDescent="0.25">
      <c r="A29" s="3" t="s">
        <v>41</v>
      </c>
      <c r="B29" s="7" t="s">
        <v>77</v>
      </c>
      <c r="C29" s="7" t="s">
        <v>117</v>
      </c>
      <c r="D29" s="4">
        <v>156.583105806661</v>
      </c>
      <c r="E29" s="4">
        <v>92.829823948162101</v>
      </c>
      <c r="F29" s="4">
        <v>59.284699629590001</v>
      </c>
      <c r="G29" s="4" t="str">
        <f t="shared" si="0"/>
        <v>D</v>
      </c>
      <c r="H29" s="8" t="s">
        <v>1</v>
      </c>
      <c r="I29" s="6" t="s">
        <v>23</v>
      </c>
      <c r="J29" s="4">
        <v>532.19354453052995</v>
      </c>
      <c r="K29" s="4">
        <v>610.42865240283697</v>
      </c>
      <c r="L29" s="4">
        <v>1117.5454744967101</v>
      </c>
      <c r="M29" s="4">
        <v>1159.3244749619</v>
      </c>
      <c r="N29" s="4">
        <v>1135.4824598954499</v>
      </c>
      <c r="O29" s="4">
        <v>1004.43245726723</v>
      </c>
      <c r="P29" s="4">
        <v>141.67655310154299</v>
      </c>
      <c r="Q29" s="4">
        <v>143.22527086445601</v>
      </c>
      <c r="R29" s="4">
        <v>154.89107855832901</v>
      </c>
      <c r="S29" s="3">
        <v>11.38</v>
      </c>
      <c r="T29" s="3">
        <v>11.5</v>
      </c>
      <c r="U29" s="3">
        <v>6.62</v>
      </c>
      <c r="V29" s="3">
        <v>7.32</v>
      </c>
      <c r="W29" s="3">
        <v>3.45</v>
      </c>
      <c r="X29" s="3">
        <v>18</v>
      </c>
      <c r="Y29" s="3">
        <v>26.42</v>
      </c>
      <c r="Z29" s="6">
        <v>15.31</v>
      </c>
      <c r="AA29" s="3">
        <v>478.52144352292697</v>
      </c>
      <c r="AB29" s="3">
        <v>548.86627483516804</v>
      </c>
      <c r="AC29" s="3">
        <v>1004.83890027012</v>
      </c>
      <c r="AD29" s="3">
        <v>1186.3370638956401</v>
      </c>
      <c r="AE29" s="3">
        <v>1162.39289525147</v>
      </c>
      <c r="AF29" s="3">
        <v>1023.04382456981</v>
      </c>
      <c r="AG29" s="3">
        <v>136.471171757371</v>
      </c>
      <c r="AH29" s="3">
        <v>137.72824755718199</v>
      </c>
      <c r="AI29" s="3">
        <v>147.219756098662</v>
      </c>
      <c r="AJ29" s="3">
        <v>11.37</v>
      </c>
      <c r="AK29" s="3">
        <v>11.26</v>
      </c>
      <c r="AL29" s="3">
        <v>6.75</v>
      </c>
      <c r="AM29" s="3">
        <v>7.46</v>
      </c>
      <c r="AN29" s="3">
        <v>3.2</v>
      </c>
      <c r="AO29" s="3">
        <v>18.04</v>
      </c>
      <c r="AP29" s="3">
        <v>26.55</v>
      </c>
      <c r="AQ29" s="6">
        <v>15.37</v>
      </c>
      <c r="AR29" s="3">
        <v>445.455717701499</v>
      </c>
      <c r="AS29" s="3">
        <v>510.939932015777</v>
      </c>
      <c r="AT29" s="3">
        <v>935.40597499193495</v>
      </c>
      <c r="AU29" s="3">
        <v>1193.40088060982</v>
      </c>
      <c r="AV29" s="3">
        <v>1170.1147293633601</v>
      </c>
      <c r="AW29" s="3">
        <v>1031.70319959934</v>
      </c>
      <c r="AX29" s="3">
        <v>134.112184099686</v>
      </c>
      <c r="AY29" s="3">
        <v>135.228220549171</v>
      </c>
      <c r="AZ29" s="3">
        <v>143.62561876298699</v>
      </c>
      <c r="BA29" s="3">
        <v>11.32</v>
      </c>
      <c r="BB29" s="3">
        <v>11.16</v>
      </c>
      <c r="BC29" s="3">
        <v>6.85</v>
      </c>
      <c r="BD29" s="3">
        <v>7.53</v>
      </c>
      <c r="BE29" s="3">
        <v>3.13</v>
      </c>
      <c r="BF29" s="3">
        <v>18.100000000000001</v>
      </c>
      <c r="BG29" s="3">
        <v>26.64</v>
      </c>
      <c r="BH29" s="3">
        <v>15.28</v>
      </c>
      <c r="BI29" s="4">
        <v>409.59832152256098</v>
      </c>
      <c r="BJ29" s="4">
        <v>469.811319590587</v>
      </c>
      <c r="BK29" s="4">
        <v>860.10955090179004</v>
      </c>
      <c r="BL29" s="4">
        <v>1194.9579163605399</v>
      </c>
      <c r="BM29" s="4">
        <v>1172.71851020496</v>
      </c>
      <c r="BN29" s="4">
        <v>1038.2268028907899</v>
      </c>
      <c r="BO29" s="4">
        <v>131.891157117945</v>
      </c>
      <c r="BP29" s="4">
        <v>132.873364628476</v>
      </c>
      <c r="BQ29" s="4">
        <v>140.22086585807199</v>
      </c>
      <c r="BR29" s="4">
        <v>11.27</v>
      </c>
      <c r="BS29" s="4">
        <v>11.04</v>
      </c>
      <c r="BT29" s="4">
        <v>6.95</v>
      </c>
      <c r="BU29" s="4">
        <v>7.6</v>
      </c>
      <c r="BV29" s="4">
        <v>3.14</v>
      </c>
      <c r="BW29" s="4">
        <v>18.18</v>
      </c>
      <c r="BX29" s="4">
        <v>26.76</v>
      </c>
      <c r="BY29" s="9">
        <v>15.08</v>
      </c>
      <c r="BZ29" s="13">
        <v>90</v>
      </c>
      <c r="CA29" s="13">
        <v>30</v>
      </c>
      <c r="CB29" s="13">
        <v>0</v>
      </c>
      <c r="CC29" s="14">
        <v>16.489999999999998</v>
      </c>
      <c r="CD29" s="13">
        <v>80</v>
      </c>
      <c r="CE29" s="13">
        <v>25</v>
      </c>
      <c r="CF29" s="13">
        <v>40</v>
      </c>
      <c r="CG29" s="14">
        <v>21.6</v>
      </c>
      <c r="CH29" s="13">
        <v>35</v>
      </c>
      <c r="CI29" s="13">
        <v>10</v>
      </c>
      <c r="CJ29" s="13">
        <v>45</v>
      </c>
      <c r="CK29" s="14">
        <v>6.7</v>
      </c>
      <c r="CL29" s="13">
        <v>45</v>
      </c>
      <c r="CM29" s="13">
        <v>20</v>
      </c>
      <c r="CN29" s="13">
        <v>45</v>
      </c>
      <c r="CO29" s="14">
        <v>5.75</v>
      </c>
      <c r="CP29" s="13">
        <v>40</v>
      </c>
      <c r="CQ29" s="13">
        <v>10</v>
      </c>
      <c r="CR29" s="13">
        <v>35</v>
      </c>
      <c r="CS29" s="14">
        <v>5.0999999999999996</v>
      </c>
      <c r="CT29" s="13">
        <v>97.5</v>
      </c>
      <c r="CU29" s="13">
        <v>15</v>
      </c>
      <c r="CV29" s="13">
        <v>40</v>
      </c>
      <c r="CW29" s="14">
        <v>7.24</v>
      </c>
      <c r="CX29" s="13">
        <v>110</v>
      </c>
      <c r="CY29" s="13">
        <v>25</v>
      </c>
      <c r="CZ29" s="13">
        <v>50</v>
      </c>
      <c r="DA29" s="14">
        <v>26.93</v>
      </c>
      <c r="DB29" s="13">
        <v>120</v>
      </c>
      <c r="DC29" s="13">
        <v>25</v>
      </c>
      <c r="DD29" s="13">
        <v>47.5</v>
      </c>
      <c r="DE29" s="14">
        <v>51.3</v>
      </c>
      <c r="DF29" s="13">
        <v>90</v>
      </c>
      <c r="DG29" s="13">
        <v>11</v>
      </c>
      <c r="DH29" s="13">
        <v>37.5</v>
      </c>
      <c r="DI29" s="14">
        <v>10.7</v>
      </c>
      <c r="DJ29" s="13">
        <v>20</v>
      </c>
      <c r="DK29" s="13">
        <v>7</v>
      </c>
      <c r="DL29" s="13">
        <v>40</v>
      </c>
      <c r="DM29" s="13">
        <v>0.81</v>
      </c>
      <c r="DN29" s="36">
        <f t="shared" si="1"/>
        <v>152.62</v>
      </c>
      <c r="DO29" s="36"/>
      <c r="DP29" s="36">
        <f t="shared" si="2"/>
        <v>136.13</v>
      </c>
      <c r="DQ29" s="36">
        <f t="shared" si="3"/>
        <v>28.759274223169029</v>
      </c>
      <c r="DR29" s="36">
        <f t="shared" si="4"/>
        <v>62.7855726144127</v>
      </c>
      <c r="DS29" s="36">
        <f t="shared" si="5"/>
        <v>8.4551531624182772</v>
      </c>
      <c r="DT29" s="36">
        <f t="shared" si="6"/>
        <v>7.0373588184187668</v>
      </c>
      <c r="DU29" s="36">
        <f t="shared" si="7"/>
        <v>0.59501946668625583</v>
      </c>
    </row>
    <row r="30" spans="1:125" x14ac:dyDescent="0.25">
      <c r="A30" s="3" t="s">
        <v>42</v>
      </c>
      <c r="B30" s="7" t="s">
        <v>78</v>
      </c>
      <c r="C30" s="7" t="s">
        <v>118</v>
      </c>
      <c r="D30" s="4">
        <v>171.604110884384</v>
      </c>
      <c r="E30" s="4">
        <v>139.77406928357101</v>
      </c>
      <c r="F30" s="4">
        <v>81.451469060517795</v>
      </c>
      <c r="G30" s="4" t="str">
        <f t="shared" si="0"/>
        <v>B</v>
      </c>
      <c r="H30" s="8" t="s">
        <v>1</v>
      </c>
      <c r="I30" s="6" t="s">
        <v>26</v>
      </c>
      <c r="J30" s="4">
        <v>1353.98814208727</v>
      </c>
      <c r="K30" s="4">
        <v>1555.61288608056</v>
      </c>
      <c r="L30" s="4">
        <v>2479.3420706356401</v>
      </c>
      <c r="M30" s="4">
        <v>2193.3924533509899</v>
      </c>
      <c r="N30" s="4">
        <v>2124.9191627772302</v>
      </c>
      <c r="O30" s="4">
        <v>1849.4551132090301</v>
      </c>
      <c r="P30" s="4">
        <v>136.243562542831</v>
      </c>
      <c r="Q30" s="4">
        <v>138.207322678075</v>
      </c>
      <c r="R30" s="4">
        <v>148.93778779590599</v>
      </c>
      <c r="S30" s="3">
        <v>9.35</v>
      </c>
      <c r="T30" s="3">
        <v>13.57</v>
      </c>
      <c r="U30" s="3">
        <v>8.2899999999999991</v>
      </c>
      <c r="V30" s="3">
        <v>8.1199999999999992</v>
      </c>
      <c r="W30" s="3">
        <v>4.0999999999999996</v>
      </c>
      <c r="X30" s="3">
        <v>19.25</v>
      </c>
      <c r="Y30" s="3">
        <v>23.96</v>
      </c>
      <c r="Z30" s="6">
        <v>13.36</v>
      </c>
      <c r="AA30" s="3">
        <v>1221.3943611289801</v>
      </c>
      <c r="AB30" s="3">
        <v>1403.2742080954699</v>
      </c>
      <c r="AC30" s="3">
        <v>2236.5357919693301</v>
      </c>
      <c r="AD30" s="3">
        <v>2243.8421466780901</v>
      </c>
      <c r="AE30" s="3">
        <v>2175.0909579972199</v>
      </c>
      <c r="AF30" s="3">
        <v>1884.3125815162</v>
      </c>
      <c r="AG30" s="3">
        <v>130.120667825998</v>
      </c>
      <c r="AH30" s="3">
        <v>131.66452653253199</v>
      </c>
      <c r="AI30" s="3">
        <v>140.116681017307</v>
      </c>
      <c r="AJ30" s="3">
        <v>9.16</v>
      </c>
      <c r="AK30" s="3">
        <v>13.4</v>
      </c>
      <c r="AL30" s="3">
        <v>8.49</v>
      </c>
      <c r="AM30" s="3">
        <v>8.2899999999999991</v>
      </c>
      <c r="AN30" s="3">
        <v>3.82</v>
      </c>
      <c r="AO30" s="3">
        <v>19.010000000000002</v>
      </c>
      <c r="AP30" s="3">
        <v>24.84</v>
      </c>
      <c r="AQ30" s="6">
        <v>13</v>
      </c>
      <c r="AR30" s="3">
        <v>1140.5755021728501</v>
      </c>
      <c r="AS30" s="3">
        <v>1310.4205964409</v>
      </c>
      <c r="AT30" s="3">
        <v>2088.5536138552502</v>
      </c>
      <c r="AU30" s="3">
        <v>2272.2430590957001</v>
      </c>
      <c r="AV30" s="3">
        <v>2205.7667512262801</v>
      </c>
      <c r="AW30" s="3">
        <v>1919.8993964563001</v>
      </c>
      <c r="AX30" s="3">
        <v>127.812255393491</v>
      </c>
      <c r="AY30" s="3">
        <v>129.164766201449</v>
      </c>
      <c r="AZ30" s="3">
        <v>136.51786426285901</v>
      </c>
      <c r="BA30" s="3">
        <v>9.06</v>
      </c>
      <c r="BB30" s="3">
        <v>13.38</v>
      </c>
      <c r="BC30" s="3">
        <v>8.6199999999999992</v>
      </c>
      <c r="BD30" s="3">
        <v>8.39</v>
      </c>
      <c r="BE30" s="3">
        <v>3.71</v>
      </c>
      <c r="BF30" s="3">
        <v>18.89</v>
      </c>
      <c r="BG30" s="3">
        <v>25.27</v>
      </c>
      <c r="BH30" s="3">
        <v>12.69</v>
      </c>
      <c r="BI30" s="4">
        <v>1052.9807984310901</v>
      </c>
      <c r="BJ30" s="4">
        <v>1209.7820120563699</v>
      </c>
      <c r="BK30" s="4">
        <v>1928.15543354547</v>
      </c>
      <c r="BL30" s="4">
        <v>2290.6875429515799</v>
      </c>
      <c r="BM30" s="4">
        <v>2227.5428552824601</v>
      </c>
      <c r="BN30" s="4">
        <v>1952.4423439155501</v>
      </c>
      <c r="BO30" s="4">
        <v>125.764833660346</v>
      </c>
      <c r="BP30" s="4">
        <v>126.943528105672</v>
      </c>
      <c r="BQ30" s="4">
        <v>133.29168999436101</v>
      </c>
      <c r="BR30" s="4">
        <v>8.9600000000000009</v>
      </c>
      <c r="BS30" s="4">
        <v>13.42</v>
      </c>
      <c r="BT30" s="4">
        <v>8.76</v>
      </c>
      <c r="BU30" s="4">
        <v>8.51</v>
      </c>
      <c r="BV30" s="4">
        <v>3.65</v>
      </c>
      <c r="BW30" s="4">
        <v>18.75</v>
      </c>
      <c r="BX30" s="4">
        <v>25.7</v>
      </c>
      <c r="BY30" s="9">
        <v>12.26</v>
      </c>
      <c r="BZ30" s="13">
        <v>100</v>
      </c>
      <c r="CA30" s="13">
        <v>60</v>
      </c>
      <c r="CB30" s="13">
        <v>5</v>
      </c>
      <c r="CC30" s="14">
        <v>32.799999999999997</v>
      </c>
      <c r="CD30" s="13">
        <v>110</v>
      </c>
      <c r="CE30" s="13">
        <v>23</v>
      </c>
      <c r="CF30" s="13">
        <v>65</v>
      </c>
      <c r="CG30" s="14">
        <v>52</v>
      </c>
      <c r="CH30" s="13">
        <v>65</v>
      </c>
      <c r="CI30" s="13">
        <v>25</v>
      </c>
      <c r="CJ30" s="13">
        <v>35</v>
      </c>
      <c r="CK30" s="14">
        <v>37.5</v>
      </c>
      <c r="CL30" s="13">
        <v>70</v>
      </c>
      <c r="CM30" s="13">
        <v>21</v>
      </c>
      <c r="CN30" s="13">
        <v>45</v>
      </c>
      <c r="CO30" s="14">
        <v>16.5</v>
      </c>
      <c r="CP30" s="13">
        <v>55</v>
      </c>
      <c r="CQ30" s="13">
        <v>10.15</v>
      </c>
      <c r="CR30" s="13">
        <v>32.5</v>
      </c>
      <c r="CS30" s="14">
        <v>10.37</v>
      </c>
      <c r="CT30" s="13">
        <v>135</v>
      </c>
      <c r="CU30" s="13">
        <v>30</v>
      </c>
      <c r="CV30" s="13">
        <v>35</v>
      </c>
      <c r="CW30" s="14">
        <v>28.2</v>
      </c>
      <c r="CX30" s="13">
        <v>160</v>
      </c>
      <c r="CY30" s="13">
        <v>40</v>
      </c>
      <c r="CZ30" s="13">
        <v>41.6666666666667</v>
      </c>
      <c r="DA30" s="14">
        <v>89.61</v>
      </c>
      <c r="DB30" s="13">
        <v>150</v>
      </c>
      <c r="DC30" s="13">
        <v>35</v>
      </c>
      <c r="DD30" s="13">
        <v>45</v>
      </c>
      <c r="DE30" s="14">
        <v>131.80000000000001</v>
      </c>
      <c r="DF30" s="13">
        <v>100</v>
      </c>
      <c r="DG30" s="13">
        <v>22</v>
      </c>
      <c r="DH30" s="13">
        <v>45</v>
      </c>
      <c r="DI30" s="14">
        <v>40.299999999999997</v>
      </c>
      <c r="DJ30" s="13">
        <v>22</v>
      </c>
      <c r="DK30" s="13">
        <v>10</v>
      </c>
      <c r="DL30" s="13">
        <v>50</v>
      </c>
      <c r="DM30" s="13">
        <v>2.2000000000000002</v>
      </c>
      <c r="DN30" s="36">
        <f t="shared" si="1"/>
        <v>441.28000000000003</v>
      </c>
      <c r="DO30" s="36"/>
      <c r="DP30" s="36">
        <f t="shared" si="2"/>
        <v>408.48</v>
      </c>
      <c r="DQ30" s="36">
        <f t="shared" si="3"/>
        <v>28.488542890716808</v>
      </c>
      <c r="DR30" s="36">
        <f t="shared" si="4"/>
        <v>61.107030943987461</v>
      </c>
      <c r="DS30" s="36">
        <f t="shared" si="5"/>
        <v>10.40442616529573</v>
      </c>
      <c r="DT30" s="36">
        <f t="shared" si="6"/>
        <v>5.1764705882352953</v>
      </c>
      <c r="DU30" s="36">
        <f t="shared" si="7"/>
        <v>0.53858206032119083</v>
      </c>
    </row>
    <row r="31" spans="1:125" x14ac:dyDescent="0.25">
      <c r="A31" s="3" t="s">
        <v>43</v>
      </c>
      <c r="B31" s="7" t="s">
        <v>79</v>
      </c>
      <c r="C31" s="7" t="s">
        <v>119</v>
      </c>
      <c r="D31" s="4">
        <v>198.00508002488201</v>
      </c>
      <c r="E31" s="4">
        <v>115.130965580763</v>
      </c>
      <c r="F31" s="4">
        <v>58.145460493384697</v>
      </c>
      <c r="G31" s="4" t="str">
        <f t="shared" si="0"/>
        <v>D</v>
      </c>
      <c r="H31" s="8" t="s">
        <v>1</v>
      </c>
      <c r="I31" s="6" t="s">
        <v>26</v>
      </c>
      <c r="J31" s="4">
        <v>1027.4763912774699</v>
      </c>
      <c r="K31" s="4">
        <v>1196.3061453802</v>
      </c>
      <c r="L31" s="4">
        <v>2270.6858639922002</v>
      </c>
      <c r="M31" s="4">
        <v>2139.4418708459698</v>
      </c>
      <c r="N31" s="4">
        <v>2091.95673015686</v>
      </c>
      <c r="O31" s="4">
        <v>1852.4460211885901</v>
      </c>
      <c r="P31" s="4">
        <v>144.82984193005299</v>
      </c>
      <c r="Q31" s="4">
        <v>146.72012247734699</v>
      </c>
      <c r="R31" s="4">
        <v>160.750201312737</v>
      </c>
      <c r="S31" s="3">
        <v>15.09</v>
      </c>
      <c r="T31" s="3">
        <v>11.73</v>
      </c>
      <c r="U31" s="3">
        <v>6.92</v>
      </c>
      <c r="V31" s="3">
        <v>5.72</v>
      </c>
      <c r="W31" s="3">
        <v>7.75</v>
      </c>
      <c r="X31" s="3">
        <v>19.52</v>
      </c>
      <c r="Y31" s="3">
        <v>20.27</v>
      </c>
      <c r="Z31" s="6">
        <v>13.01</v>
      </c>
      <c r="AA31" s="3">
        <v>917.57719865620004</v>
      </c>
      <c r="AB31" s="3">
        <v>1068.3222683633501</v>
      </c>
      <c r="AC31" s="3">
        <v>2027.7041939768901</v>
      </c>
      <c r="AD31" s="3">
        <v>2225.23802512571</v>
      </c>
      <c r="AE31" s="3">
        <v>2177.9052487548702</v>
      </c>
      <c r="AF31" s="3">
        <v>1919.1493403464799</v>
      </c>
      <c r="AG31" s="3">
        <v>140.33919400540199</v>
      </c>
      <c r="AH31" s="3">
        <v>141.865868914099</v>
      </c>
      <c r="AI31" s="3">
        <v>153.204211397188</v>
      </c>
      <c r="AJ31" s="3">
        <v>14.53</v>
      </c>
      <c r="AK31" s="3">
        <v>11.51</v>
      </c>
      <c r="AL31" s="3">
        <v>7.14</v>
      </c>
      <c r="AM31" s="3">
        <v>5.74</v>
      </c>
      <c r="AN31" s="3">
        <v>7.16</v>
      </c>
      <c r="AO31" s="3">
        <v>19.760000000000002</v>
      </c>
      <c r="AP31" s="3">
        <v>21.41</v>
      </c>
      <c r="AQ31" s="6">
        <v>12.74</v>
      </c>
      <c r="AR31" s="3">
        <v>850.394196455307</v>
      </c>
      <c r="AS31" s="3">
        <v>990.12669473629603</v>
      </c>
      <c r="AT31" s="3">
        <v>1879.3405834963</v>
      </c>
      <c r="AU31" s="3">
        <v>2255.8378844018098</v>
      </c>
      <c r="AV31" s="3">
        <v>2209.97272636552</v>
      </c>
      <c r="AW31" s="3">
        <v>1951.7363835707599</v>
      </c>
      <c r="AX31" s="3">
        <v>138.29596541691501</v>
      </c>
      <c r="AY31" s="3">
        <v>139.64843163119599</v>
      </c>
      <c r="AZ31" s="3">
        <v>149.64584452248701</v>
      </c>
      <c r="BA31" s="3">
        <v>14.09</v>
      </c>
      <c r="BB31" s="3">
        <v>11.4</v>
      </c>
      <c r="BC31" s="3">
        <v>7.28</v>
      </c>
      <c r="BD31" s="3">
        <v>5.74</v>
      </c>
      <c r="BE31" s="3">
        <v>6.96</v>
      </c>
      <c r="BF31" s="3">
        <v>19.97</v>
      </c>
      <c r="BG31" s="3">
        <v>22</v>
      </c>
      <c r="BH31" s="3">
        <v>12.55</v>
      </c>
      <c r="BI31" s="4">
        <v>777.67129412590805</v>
      </c>
      <c r="BJ31" s="4">
        <v>905.45433077241205</v>
      </c>
      <c r="BK31" s="4">
        <v>1718.62558536136</v>
      </c>
      <c r="BL31" s="4">
        <v>2275.5586969513702</v>
      </c>
      <c r="BM31" s="4">
        <v>2231.96317833288</v>
      </c>
      <c r="BN31" s="4">
        <v>1980.5138292678901</v>
      </c>
      <c r="BO31" s="4">
        <v>136.382630807552</v>
      </c>
      <c r="BP31" s="4">
        <v>137.570110361697</v>
      </c>
      <c r="BQ31" s="4">
        <v>146.28556684839501</v>
      </c>
      <c r="BR31" s="4">
        <v>13.49</v>
      </c>
      <c r="BS31" s="4">
        <v>11.26</v>
      </c>
      <c r="BT31" s="4">
        <v>7.45</v>
      </c>
      <c r="BU31" s="4">
        <v>5.72</v>
      </c>
      <c r="BV31" s="4">
        <v>6.88</v>
      </c>
      <c r="BW31" s="4">
        <v>20.239999999999998</v>
      </c>
      <c r="BX31" s="4">
        <v>22.64</v>
      </c>
      <c r="BY31" s="9">
        <v>12.32</v>
      </c>
      <c r="BZ31" s="13">
        <v>110</v>
      </c>
      <c r="CA31" s="13">
        <v>44</v>
      </c>
      <c r="CB31" s="13">
        <v>0</v>
      </c>
      <c r="CC31" s="14">
        <v>33.1</v>
      </c>
      <c r="CD31" s="13">
        <v>100</v>
      </c>
      <c r="CE31" s="13">
        <v>22</v>
      </c>
      <c r="CF31" s="13">
        <v>40</v>
      </c>
      <c r="CG31" s="14">
        <v>46.6</v>
      </c>
      <c r="CH31" s="13">
        <v>50</v>
      </c>
      <c r="CI31" s="13">
        <v>15</v>
      </c>
      <c r="CJ31" s="13">
        <v>37.5</v>
      </c>
      <c r="CK31" s="14">
        <v>19.3</v>
      </c>
      <c r="CL31" s="13">
        <v>60</v>
      </c>
      <c r="CM31" s="13">
        <v>20</v>
      </c>
      <c r="CN31" s="13">
        <v>40</v>
      </c>
      <c r="CO31" s="14">
        <v>10.57</v>
      </c>
      <c r="CP31" s="13">
        <v>55</v>
      </c>
      <c r="CQ31" s="13">
        <v>10</v>
      </c>
      <c r="CR31" s="13">
        <v>42.5</v>
      </c>
      <c r="CS31" s="14">
        <v>9.2799999999999994</v>
      </c>
      <c r="CT31" s="13">
        <v>135</v>
      </c>
      <c r="CU31" s="13">
        <v>12.2</v>
      </c>
      <c r="CV31" s="13">
        <v>55</v>
      </c>
      <c r="CW31" s="14">
        <v>22.3</v>
      </c>
      <c r="CX31" s="13">
        <v>145</v>
      </c>
      <c r="CY31" s="13">
        <v>42.5</v>
      </c>
      <c r="CZ31" s="13">
        <v>37.5</v>
      </c>
      <c r="DA31" s="14">
        <v>77.900000000000006</v>
      </c>
      <c r="DB31" s="13">
        <v>140</v>
      </c>
      <c r="DC31" s="13">
        <v>36</v>
      </c>
      <c r="DD31" s="13">
        <v>45</v>
      </c>
      <c r="DE31" s="14">
        <v>95.3</v>
      </c>
      <c r="DF31" s="13">
        <v>110</v>
      </c>
      <c r="DG31" s="13">
        <v>15</v>
      </c>
      <c r="DH31" s="13">
        <v>47.5</v>
      </c>
      <c r="DI31" s="14">
        <v>26.6</v>
      </c>
      <c r="DJ31" s="13">
        <v>25</v>
      </c>
      <c r="DK31" s="13">
        <v>10</v>
      </c>
      <c r="DL31" s="13">
        <v>50</v>
      </c>
      <c r="DM31" s="13">
        <v>1.63</v>
      </c>
      <c r="DN31" s="36">
        <f t="shared" si="1"/>
        <v>342.58000000000004</v>
      </c>
      <c r="DO31" s="36"/>
      <c r="DP31" s="36">
        <f t="shared" si="2"/>
        <v>309.48</v>
      </c>
      <c r="DQ31" s="36">
        <f t="shared" si="3"/>
        <v>27.707767868682954</v>
      </c>
      <c r="DR31" s="36">
        <f t="shared" si="4"/>
        <v>63.170479514023512</v>
      </c>
      <c r="DS31" s="36">
        <f t="shared" si="5"/>
        <v>9.1217526172935237</v>
      </c>
      <c r="DT31" s="36">
        <f t="shared" si="6"/>
        <v>5.773999291533829</v>
      </c>
      <c r="DU31" s="36">
        <f t="shared" si="7"/>
        <v>0.52668993149799659</v>
      </c>
    </row>
    <row r="32" spans="1:125" x14ac:dyDescent="0.25">
      <c r="A32" s="3" t="s">
        <v>44</v>
      </c>
      <c r="B32" s="7" t="s">
        <v>73</v>
      </c>
      <c r="C32" s="7" t="s">
        <v>120</v>
      </c>
      <c r="D32" s="4">
        <v>108.32885718907001</v>
      </c>
      <c r="E32" s="4">
        <v>100.437666795482</v>
      </c>
      <c r="F32" s="4">
        <v>92.715523270207299</v>
      </c>
      <c r="G32" s="4" t="str">
        <f t="shared" si="0"/>
        <v>B</v>
      </c>
      <c r="H32" s="8" t="s">
        <v>14</v>
      </c>
      <c r="I32" s="6" t="s">
        <v>26</v>
      </c>
      <c r="J32" s="4">
        <v>535.15001275249699</v>
      </c>
      <c r="K32" s="4">
        <v>634.72090513211901</v>
      </c>
      <c r="L32" s="4">
        <v>1049.71906684026</v>
      </c>
      <c r="M32" s="4">
        <v>838.77279800191002</v>
      </c>
      <c r="N32" s="4">
        <v>803.89099700474901</v>
      </c>
      <c r="O32" s="4">
        <v>678.83147490871102</v>
      </c>
      <c r="P32" s="4">
        <v>134.29518918317899</v>
      </c>
      <c r="Q32" s="4">
        <v>136.77397910848401</v>
      </c>
      <c r="R32" s="4">
        <v>149.64337960019699</v>
      </c>
      <c r="S32" s="3">
        <v>13.25</v>
      </c>
      <c r="T32" s="3">
        <v>10.58</v>
      </c>
      <c r="U32" s="3">
        <v>7.81</v>
      </c>
      <c r="V32" s="3">
        <v>6.45</v>
      </c>
      <c r="W32" s="3">
        <v>4.58</v>
      </c>
      <c r="X32" s="3">
        <v>21.96</v>
      </c>
      <c r="Y32" s="3">
        <v>19.29</v>
      </c>
      <c r="Z32" s="6">
        <v>16.07</v>
      </c>
      <c r="AA32" s="3">
        <v>479.979805489596</v>
      </c>
      <c r="AB32" s="3">
        <v>569.28549681534105</v>
      </c>
      <c r="AC32" s="3">
        <v>941.49871287211204</v>
      </c>
      <c r="AD32" s="3">
        <v>856.06629010607401</v>
      </c>
      <c r="AE32" s="3">
        <v>821.95891283050901</v>
      </c>
      <c r="AF32" s="3">
        <v>692.83712300699301</v>
      </c>
      <c r="AG32" s="3">
        <v>129.22231607485</v>
      </c>
      <c r="AH32" s="3">
        <v>131.19088963162699</v>
      </c>
      <c r="AI32" s="3">
        <v>141.380244821275</v>
      </c>
      <c r="AJ32" s="3">
        <v>13.81</v>
      </c>
      <c r="AK32" s="3">
        <v>10.75</v>
      </c>
      <c r="AL32" s="3">
        <v>8.16</v>
      </c>
      <c r="AM32" s="3">
        <v>6.59</v>
      </c>
      <c r="AN32" s="3">
        <v>3.89</v>
      </c>
      <c r="AO32" s="3">
        <v>21.74</v>
      </c>
      <c r="AP32" s="3">
        <v>18.87</v>
      </c>
      <c r="AQ32" s="6">
        <v>16.18</v>
      </c>
      <c r="AR32" s="3">
        <v>446.41173573755202</v>
      </c>
      <c r="AS32" s="3">
        <v>529.47183820770101</v>
      </c>
      <c r="AT32" s="3">
        <v>875.65523591174804</v>
      </c>
      <c r="AU32" s="3">
        <v>868.75684806649497</v>
      </c>
      <c r="AV32" s="3">
        <v>836.20831377249306</v>
      </c>
      <c r="AW32" s="3">
        <v>710.704952803011</v>
      </c>
      <c r="AX32" s="3">
        <v>127.53748005540901</v>
      </c>
      <c r="AY32" s="3">
        <v>129.27149977942</v>
      </c>
      <c r="AZ32" s="3">
        <v>138.13991288837099</v>
      </c>
      <c r="BA32" s="3">
        <v>14.15</v>
      </c>
      <c r="BB32" s="3">
        <v>10.94</v>
      </c>
      <c r="BC32" s="3">
        <v>8.4</v>
      </c>
      <c r="BD32" s="3">
        <v>6.73</v>
      </c>
      <c r="BE32" s="3">
        <v>3.49</v>
      </c>
      <c r="BF32" s="3">
        <v>21.55</v>
      </c>
      <c r="BG32" s="3">
        <v>18.559999999999999</v>
      </c>
      <c r="BH32" s="3">
        <v>16.190000000000001</v>
      </c>
      <c r="BI32" s="4">
        <v>409.981932741619</v>
      </c>
      <c r="BJ32" s="4">
        <v>486.26384609268001</v>
      </c>
      <c r="BK32" s="4">
        <v>804.19665813955305</v>
      </c>
      <c r="BL32" s="4">
        <v>879.66007186644197</v>
      </c>
      <c r="BM32" s="4">
        <v>849.17777687647003</v>
      </c>
      <c r="BN32" s="4">
        <v>729.927524038255</v>
      </c>
      <c r="BO32" s="4">
        <v>126.192910626009</v>
      </c>
      <c r="BP32" s="4">
        <v>127.712725547809</v>
      </c>
      <c r="BQ32" s="4">
        <v>135.36836937887301</v>
      </c>
      <c r="BR32" s="4">
        <v>14.57</v>
      </c>
      <c r="BS32" s="4">
        <v>11.22</v>
      </c>
      <c r="BT32" s="4">
        <v>8.68</v>
      </c>
      <c r="BU32" s="4">
        <v>6.93</v>
      </c>
      <c r="BV32" s="4">
        <v>3.05</v>
      </c>
      <c r="BW32" s="4">
        <v>21.26</v>
      </c>
      <c r="BX32" s="4">
        <v>18.149999999999999</v>
      </c>
      <c r="BY32" s="9">
        <v>16.14</v>
      </c>
      <c r="BZ32" s="13">
        <v>90</v>
      </c>
      <c r="CA32" s="13">
        <v>35</v>
      </c>
      <c r="CB32" s="13">
        <v>0</v>
      </c>
      <c r="CC32" s="14">
        <v>13.97</v>
      </c>
      <c r="CD32" s="13">
        <v>80</v>
      </c>
      <c r="CE32" s="13">
        <v>26</v>
      </c>
      <c r="CF32" s="13">
        <v>45</v>
      </c>
      <c r="CG32" s="14">
        <v>20.6</v>
      </c>
      <c r="CH32" s="13">
        <v>40</v>
      </c>
      <c r="CI32" s="13">
        <v>16</v>
      </c>
      <c r="CJ32" s="13">
        <v>35</v>
      </c>
      <c r="CK32" s="14">
        <v>7.02</v>
      </c>
      <c r="CL32" s="13">
        <v>40</v>
      </c>
      <c r="CM32" s="13">
        <v>20</v>
      </c>
      <c r="CN32" s="13">
        <v>42.5</v>
      </c>
      <c r="CO32" s="14">
        <v>5.65</v>
      </c>
      <c r="CP32" s="13">
        <v>40</v>
      </c>
      <c r="CQ32" s="13">
        <v>10</v>
      </c>
      <c r="CR32" s="13">
        <v>52.5</v>
      </c>
      <c r="CS32" s="14">
        <v>4</v>
      </c>
      <c r="CT32" s="13">
        <v>90</v>
      </c>
      <c r="CU32" s="13">
        <v>20</v>
      </c>
      <c r="CV32" s="13">
        <v>30</v>
      </c>
      <c r="CW32" s="14">
        <v>7.63</v>
      </c>
      <c r="CX32" s="13">
        <v>130</v>
      </c>
      <c r="CY32" s="13">
        <v>25</v>
      </c>
      <c r="CZ32" s="13">
        <v>50</v>
      </c>
      <c r="DA32" s="14">
        <v>29.34</v>
      </c>
      <c r="DB32" s="13">
        <v>110</v>
      </c>
      <c r="DC32" s="13">
        <v>32</v>
      </c>
      <c r="DD32" s="13">
        <v>50</v>
      </c>
      <c r="DE32" s="14">
        <v>41.69</v>
      </c>
      <c r="DF32" s="13">
        <v>80</v>
      </c>
      <c r="DG32" s="13">
        <v>15</v>
      </c>
      <c r="DH32" s="13">
        <v>45</v>
      </c>
      <c r="DI32" s="14">
        <v>11.43</v>
      </c>
      <c r="DJ32" s="13">
        <v>15</v>
      </c>
      <c r="DK32" s="13">
        <v>0.7</v>
      </c>
      <c r="DL32" s="13" t="s">
        <v>12</v>
      </c>
      <c r="DM32" s="13">
        <v>0.52</v>
      </c>
      <c r="DN32" s="36">
        <f t="shared" si="1"/>
        <v>141.85000000000002</v>
      </c>
      <c r="DO32" s="36"/>
      <c r="DP32" s="36">
        <f t="shared" si="2"/>
        <v>127.88000000000002</v>
      </c>
      <c r="DQ32" s="36">
        <f t="shared" si="3"/>
        <v>29.144510478573661</v>
      </c>
      <c r="DR32" s="36">
        <f t="shared" si="4"/>
        <v>61.51079136690646</v>
      </c>
      <c r="DS32" s="36">
        <f t="shared" si="5"/>
        <v>9.3446981545198611</v>
      </c>
      <c r="DT32" s="36">
        <f t="shared" si="6"/>
        <v>4.3514644351464442</v>
      </c>
      <c r="DU32" s="36">
        <f t="shared" si="7"/>
        <v>0.40663121676571778</v>
      </c>
    </row>
    <row r="33" spans="1:125" x14ac:dyDescent="0.25">
      <c r="A33" s="3" t="s">
        <v>45</v>
      </c>
      <c r="B33" s="7" t="s">
        <v>80</v>
      </c>
      <c r="C33" s="7" t="s">
        <v>121</v>
      </c>
      <c r="D33" s="4">
        <v>164.13487408281</v>
      </c>
      <c r="E33" s="4">
        <v>99.141093986475994</v>
      </c>
      <c r="F33" s="4">
        <v>59</v>
      </c>
      <c r="G33" s="4" t="str">
        <f t="shared" si="0"/>
        <v>D</v>
      </c>
      <c r="H33" s="8" t="s">
        <v>14</v>
      </c>
      <c r="I33" s="6" t="s">
        <v>26</v>
      </c>
      <c r="J33" s="4">
        <v>485.454500847345</v>
      </c>
      <c r="K33" s="4">
        <v>551.00592260697499</v>
      </c>
      <c r="L33" s="4">
        <v>951.767511872505</v>
      </c>
      <c r="M33" s="4">
        <v>1070.53726690339</v>
      </c>
      <c r="N33" s="4">
        <v>1049.1432471031301</v>
      </c>
      <c r="O33" s="4">
        <v>932.83154424659904</v>
      </c>
      <c r="P33" s="4">
        <v>138.58365434573901</v>
      </c>
      <c r="Q33" s="4">
        <v>139.92609783062801</v>
      </c>
      <c r="R33" s="4">
        <v>149.387035906466</v>
      </c>
      <c r="S33" s="3">
        <v>17.73</v>
      </c>
      <c r="T33" s="3">
        <v>8.0299999999999994</v>
      </c>
      <c r="U33" s="3">
        <v>7.7</v>
      </c>
      <c r="V33" s="3">
        <v>7.38</v>
      </c>
      <c r="W33" s="3">
        <v>3.92</v>
      </c>
      <c r="X33" s="3">
        <v>18.739999999999998</v>
      </c>
      <c r="Y33" s="3">
        <v>25.37</v>
      </c>
      <c r="Z33" s="6">
        <v>11.12</v>
      </c>
      <c r="AA33" s="3">
        <v>436.97069735599598</v>
      </c>
      <c r="AB33" s="3">
        <v>495.97530838928998</v>
      </c>
      <c r="AC33" s="3">
        <v>856.711471918813</v>
      </c>
      <c r="AD33" s="3">
        <v>1099.4688497368199</v>
      </c>
      <c r="AE33" s="3">
        <v>1078.4456289853299</v>
      </c>
      <c r="AF33" s="3">
        <v>959.67313698036605</v>
      </c>
      <c r="AG33" s="3">
        <v>134.011561421051</v>
      </c>
      <c r="AH33" s="3">
        <v>135.10066325685301</v>
      </c>
      <c r="AI33" s="3">
        <v>142.75128969090801</v>
      </c>
      <c r="AJ33" s="3">
        <v>17.920000000000002</v>
      </c>
      <c r="AK33" s="3">
        <v>7.99</v>
      </c>
      <c r="AL33" s="3">
        <v>7.98</v>
      </c>
      <c r="AM33" s="3">
        <v>7.37</v>
      </c>
      <c r="AN33" s="3">
        <v>3.44</v>
      </c>
      <c r="AO33" s="3">
        <v>18.38</v>
      </c>
      <c r="AP33" s="3">
        <v>25.66</v>
      </c>
      <c r="AQ33" s="6">
        <v>11.27</v>
      </c>
      <c r="AR33" s="3">
        <v>405.99238622697999</v>
      </c>
      <c r="AS33" s="3">
        <v>460.81395672289801</v>
      </c>
      <c r="AT33" s="3">
        <v>795.97647689735595</v>
      </c>
      <c r="AU33" s="3">
        <v>1111.70168380773</v>
      </c>
      <c r="AV33" s="3">
        <v>1091.4748951889301</v>
      </c>
      <c r="AW33" s="3">
        <v>975.47352459944102</v>
      </c>
      <c r="AX33" s="3">
        <v>131.96710703327801</v>
      </c>
      <c r="AY33" s="3">
        <v>132.929349692351</v>
      </c>
      <c r="AZ33" s="3">
        <v>139.64884950198299</v>
      </c>
      <c r="BA33" s="3">
        <v>17.93</v>
      </c>
      <c r="BB33" s="3">
        <v>8</v>
      </c>
      <c r="BC33" s="3">
        <v>8.17</v>
      </c>
      <c r="BD33" s="3">
        <v>7.38</v>
      </c>
      <c r="BE33" s="3">
        <v>3.23</v>
      </c>
      <c r="BF33" s="3">
        <v>18.27</v>
      </c>
      <c r="BG33" s="3">
        <v>25.77</v>
      </c>
      <c r="BH33" s="3">
        <v>11.26</v>
      </c>
      <c r="BI33" s="4">
        <v>371.87910365358101</v>
      </c>
      <c r="BJ33" s="4">
        <v>422.09432243235199</v>
      </c>
      <c r="BK33" s="4">
        <v>729.09499980729504</v>
      </c>
      <c r="BL33" s="4">
        <v>1123.3362176557</v>
      </c>
      <c r="BM33" s="4">
        <v>1104.2857345678599</v>
      </c>
      <c r="BN33" s="4">
        <v>993.68742034128604</v>
      </c>
      <c r="BO33" s="4">
        <v>130.22671074893</v>
      </c>
      <c r="BP33" s="4">
        <v>131.068046588877</v>
      </c>
      <c r="BQ33" s="4">
        <v>136.892645377767</v>
      </c>
      <c r="BR33" s="4">
        <v>17.87</v>
      </c>
      <c r="BS33" s="4">
        <v>8.02</v>
      </c>
      <c r="BT33" s="4">
        <v>8.39</v>
      </c>
      <c r="BU33" s="4">
        <v>7.41</v>
      </c>
      <c r="BV33" s="4">
        <v>3.08</v>
      </c>
      <c r="BW33" s="4">
        <v>18.170000000000002</v>
      </c>
      <c r="BX33" s="4">
        <v>25.87</v>
      </c>
      <c r="BY33" s="9">
        <v>11.18</v>
      </c>
      <c r="BZ33" s="13">
        <v>75</v>
      </c>
      <c r="CA33" s="13">
        <v>26</v>
      </c>
      <c r="CB33" s="13">
        <v>0</v>
      </c>
      <c r="CC33" s="14">
        <v>11.27</v>
      </c>
      <c r="CD33" s="13">
        <v>70</v>
      </c>
      <c r="CE33" s="13">
        <v>16.5</v>
      </c>
      <c r="CF33" s="13">
        <v>35</v>
      </c>
      <c r="CG33" s="14">
        <v>17.82</v>
      </c>
      <c r="CH33" s="13">
        <v>40</v>
      </c>
      <c r="CI33" s="13">
        <v>15</v>
      </c>
      <c r="CJ33" s="13">
        <v>30</v>
      </c>
      <c r="CK33" s="14">
        <v>5.26</v>
      </c>
      <c r="CL33" s="13">
        <v>60</v>
      </c>
      <c r="CM33" s="13">
        <v>15</v>
      </c>
      <c r="CN33" s="13">
        <v>50</v>
      </c>
      <c r="CO33" s="14">
        <v>5.13</v>
      </c>
      <c r="CP33" s="13">
        <v>40</v>
      </c>
      <c r="CQ33" s="13">
        <v>8</v>
      </c>
      <c r="CR33" s="13">
        <v>35</v>
      </c>
      <c r="CS33" s="14">
        <v>3.18</v>
      </c>
      <c r="CT33" s="13">
        <v>110</v>
      </c>
      <c r="CU33" s="13">
        <v>17</v>
      </c>
      <c r="CV33" s="13">
        <v>27.5</v>
      </c>
      <c r="CW33" s="14">
        <v>6.22</v>
      </c>
      <c r="CX33" s="13">
        <v>125</v>
      </c>
      <c r="CY33" s="13">
        <v>29</v>
      </c>
      <c r="CZ33" s="13">
        <v>35</v>
      </c>
      <c r="DA33" s="14">
        <v>26.4</v>
      </c>
      <c r="DB33" s="13">
        <v>120</v>
      </c>
      <c r="DC33" s="13">
        <v>25</v>
      </c>
      <c r="DD33" s="13">
        <v>37.5</v>
      </c>
      <c r="DE33" s="14">
        <v>40.799999999999997</v>
      </c>
      <c r="DF33" s="13">
        <v>90</v>
      </c>
      <c r="DG33" s="13">
        <v>13.5</v>
      </c>
      <c r="DH33" s="13">
        <v>42.5</v>
      </c>
      <c r="DI33" s="14">
        <v>9.15</v>
      </c>
      <c r="DJ33" s="13">
        <v>15</v>
      </c>
      <c r="DK33" s="13">
        <v>5.5</v>
      </c>
      <c r="DL33" s="13">
        <v>40</v>
      </c>
      <c r="DM33" s="13">
        <v>0.5</v>
      </c>
      <c r="DN33" s="36">
        <f t="shared" si="1"/>
        <v>125.73</v>
      </c>
      <c r="DO33" s="36"/>
      <c r="DP33" s="36">
        <f t="shared" si="2"/>
        <v>114.46000000000001</v>
      </c>
      <c r="DQ33" s="36">
        <f t="shared" si="3"/>
        <v>27.424427747684778</v>
      </c>
      <c r="DR33" s="36">
        <f t="shared" si="4"/>
        <v>64.144679363969928</v>
      </c>
      <c r="DS33" s="36">
        <f t="shared" si="5"/>
        <v>8.430892888345273</v>
      </c>
      <c r="DT33" s="36">
        <f t="shared" si="6"/>
        <v>5.1813471502590671</v>
      </c>
      <c r="DU33" s="36">
        <f t="shared" si="7"/>
        <v>0.43683382841167218</v>
      </c>
    </row>
    <row r="34" spans="1:125" x14ac:dyDescent="0.25">
      <c r="A34" s="3" t="s">
        <v>46</v>
      </c>
      <c r="B34" s="7" t="s">
        <v>81</v>
      </c>
      <c r="C34" s="7" t="s">
        <v>122</v>
      </c>
      <c r="D34" s="4">
        <v>181.99311261099999</v>
      </c>
      <c r="E34" s="4">
        <v>127.666603509284</v>
      </c>
      <c r="F34" s="4">
        <v>70.149140084308797</v>
      </c>
      <c r="G34" s="4" t="str">
        <f t="shared" si="0"/>
        <v>B</v>
      </c>
      <c r="H34" s="8" t="s">
        <v>1</v>
      </c>
      <c r="I34" s="6" t="s">
        <v>26</v>
      </c>
      <c r="J34" s="4">
        <v>1206.00714193055</v>
      </c>
      <c r="K34" s="4">
        <v>1388.07075066997</v>
      </c>
      <c r="L34" s="4">
        <v>2368.5902131306002</v>
      </c>
      <c r="M34" s="4">
        <v>2155.8075342839002</v>
      </c>
      <c r="N34" s="4">
        <v>2098.7401431947701</v>
      </c>
      <c r="O34" s="4">
        <v>1839.0473907678199</v>
      </c>
      <c r="P34" s="4">
        <v>140.229739894734</v>
      </c>
      <c r="Q34" s="4">
        <v>142.14023897460501</v>
      </c>
      <c r="R34" s="4">
        <v>154.29023961687699</v>
      </c>
      <c r="S34" s="3">
        <v>9.99</v>
      </c>
      <c r="T34" s="3">
        <v>5.85</v>
      </c>
      <c r="U34" s="3">
        <v>13.42</v>
      </c>
      <c r="V34" s="3">
        <v>4.68</v>
      </c>
      <c r="W34" s="3">
        <v>4</v>
      </c>
      <c r="X34" s="3">
        <v>22.42</v>
      </c>
      <c r="Y34" s="3">
        <v>28.14</v>
      </c>
      <c r="Z34" s="6">
        <v>11.5</v>
      </c>
      <c r="AA34" s="3">
        <v>1095.49699690017</v>
      </c>
      <c r="AB34" s="3">
        <v>1260.87499471244</v>
      </c>
      <c r="AC34" s="3">
        <v>2151.5450858326699</v>
      </c>
      <c r="AD34" s="3">
        <v>2222.5654223361398</v>
      </c>
      <c r="AE34" s="3">
        <v>2166.4274380115698</v>
      </c>
      <c r="AF34" s="3">
        <v>1897.78457671147</v>
      </c>
      <c r="AG34" s="3">
        <v>136.454269755784</v>
      </c>
      <c r="AH34" s="3">
        <v>138.03958136237301</v>
      </c>
      <c r="AI34" s="3">
        <v>148.08886192634699</v>
      </c>
      <c r="AJ34" s="3">
        <v>9.57</v>
      </c>
      <c r="AK34" s="3">
        <v>5.66</v>
      </c>
      <c r="AL34" s="3">
        <v>13.47</v>
      </c>
      <c r="AM34" s="3">
        <v>4.58</v>
      </c>
      <c r="AN34" s="3">
        <v>3.54</v>
      </c>
      <c r="AO34" s="3">
        <v>22.5</v>
      </c>
      <c r="AP34" s="3">
        <v>29.42</v>
      </c>
      <c r="AQ34" s="6">
        <v>11.27</v>
      </c>
      <c r="AR34" s="3">
        <v>1024.13411650487</v>
      </c>
      <c r="AS34" s="3">
        <v>1178.7414538922301</v>
      </c>
      <c r="AT34" s="3">
        <v>2011.39276953491</v>
      </c>
      <c r="AU34" s="3">
        <v>2248.6613796096299</v>
      </c>
      <c r="AV34" s="3">
        <v>2194.2015205037101</v>
      </c>
      <c r="AW34" s="3">
        <v>1927.93843594391</v>
      </c>
      <c r="AX34" s="3">
        <v>134.50817824135899</v>
      </c>
      <c r="AY34" s="3">
        <v>135.92336989504099</v>
      </c>
      <c r="AZ34" s="3">
        <v>144.84805063469</v>
      </c>
      <c r="BA34" s="3">
        <v>9.33</v>
      </c>
      <c r="BB34" s="3">
        <v>5.59</v>
      </c>
      <c r="BC34" s="3">
        <v>13.55</v>
      </c>
      <c r="BD34" s="3">
        <v>4.5599999999999996</v>
      </c>
      <c r="BE34" s="3">
        <v>3.31</v>
      </c>
      <c r="BF34" s="3">
        <v>22.6</v>
      </c>
      <c r="BG34" s="3">
        <v>29.99</v>
      </c>
      <c r="BH34" s="3">
        <v>11.08</v>
      </c>
      <c r="BI34" s="4">
        <v>945.07599944620097</v>
      </c>
      <c r="BJ34" s="4">
        <v>1087.74841075278</v>
      </c>
      <c r="BK34" s="4">
        <v>1856.1231398427301</v>
      </c>
      <c r="BL34" s="4">
        <v>2276.6659660056298</v>
      </c>
      <c r="BM34" s="4">
        <v>2224.8993275989901</v>
      </c>
      <c r="BN34" s="4">
        <v>1967.2760718171801</v>
      </c>
      <c r="BO34" s="4">
        <v>132.85409892359399</v>
      </c>
      <c r="BP34" s="4">
        <v>134.10364148435301</v>
      </c>
      <c r="BQ34" s="4">
        <v>141.91506035747699</v>
      </c>
      <c r="BR34" s="4">
        <v>9.09</v>
      </c>
      <c r="BS34" s="4">
        <v>5.53</v>
      </c>
      <c r="BT34" s="4">
        <v>13.65</v>
      </c>
      <c r="BU34" s="4">
        <v>4.54</v>
      </c>
      <c r="BV34" s="4">
        <v>3.09</v>
      </c>
      <c r="BW34" s="4">
        <v>22.71</v>
      </c>
      <c r="BX34" s="4">
        <v>30.57</v>
      </c>
      <c r="BY34" s="9">
        <v>10.82</v>
      </c>
      <c r="BZ34" s="13">
        <v>12</v>
      </c>
      <c r="CA34" s="13">
        <v>39.5</v>
      </c>
      <c r="CB34" s="13">
        <v>10</v>
      </c>
      <c r="CC34" s="14">
        <v>46.6</v>
      </c>
      <c r="CD34" s="13">
        <v>105</v>
      </c>
      <c r="CE34" s="13">
        <v>30.6666666666667</v>
      </c>
      <c r="CF34" s="13">
        <v>47.5</v>
      </c>
      <c r="CG34" s="14">
        <v>55.7</v>
      </c>
      <c r="CH34" s="13">
        <v>47</v>
      </c>
      <c r="CI34" s="13">
        <v>20</v>
      </c>
      <c r="CJ34" s="13">
        <v>37.5</v>
      </c>
      <c r="CK34" s="14">
        <v>13.27</v>
      </c>
      <c r="CL34" s="13">
        <v>70</v>
      </c>
      <c r="CM34" s="13">
        <v>20.3</v>
      </c>
      <c r="CN34" s="13">
        <v>30</v>
      </c>
      <c r="CO34" s="14">
        <v>21.04</v>
      </c>
      <c r="CP34" s="13">
        <v>52</v>
      </c>
      <c r="CQ34" s="13">
        <v>12.13</v>
      </c>
      <c r="CR34" s="13">
        <v>47.5</v>
      </c>
      <c r="CS34" s="14">
        <v>9.0500000000000007</v>
      </c>
      <c r="CT34" s="13">
        <v>150</v>
      </c>
      <c r="CU34" s="13">
        <v>40</v>
      </c>
      <c r="CV34" s="13">
        <v>35</v>
      </c>
      <c r="CW34" s="14">
        <v>33.700000000000003</v>
      </c>
      <c r="CX34" s="13">
        <v>165</v>
      </c>
      <c r="CY34" s="13">
        <v>40</v>
      </c>
      <c r="CZ34" s="13">
        <v>42.5</v>
      </c>
      <c r="DA34" s="14">
        <v>95.7</v>
      </c>
      <c r="DB34" s="13">
        <v>140</v>
      </c>
      <c r="DC34" s="13">
        <v>40</v>
      </c>
      <c r="DD34" s="13">
        <v>40</v>
      </c>
      <c r="DE34" s="14">
        <v>149.9</v>
      </c>
      <c r="DF34" s="13">
        <v>105</v>
      </c>
      <c r="DG34" s="13">
        <v>22.2</v>
      </c>
      <c r="DH34" s="13">
        <v>45</v>
      </c>
      <c r="DI34" s="14">
        <v>34.200000000000003</v>
      </c>
      <c r="DJ34" s="13">
        <v>25</v>
      </c>
      <c r="DK34" s="13">
        <v>12</v>
      </c>
      <c r="DL34" s="13">
        <v>50</v>
      </c>
      <c r="DM34" s="13">
        <v>3</v>
      </c>
      <c r="DN34" s="36">
        <f t="shared" si="1"/>
        <v>462.16</v>
      </c>
      <c r="DO34" s="36"/>
      <c r="DP34" s="36">
        <f t="shared" si="2"/>
        <v>415.56</v>
      </c>
      <c r="DQ34" s="36">
        <f t="shared" si="3"/>
        <v>23.837712965636729</v>
      </c>
      <c r="DR34" s="36">
        <f t="shared" si="4"/>
        <v>67.210511117528156</v>
      </c>
      <c r="DS34" s="36">
        <f t="shared" si="5"/>
        <v>8.9517759168351141</v>
      </c>
      <c r="DT34" s="36">
        <f t="shared" si="6"/>
        <v>8.064516129032258</v>
      </c>
      <c r="DU34" s="36">
        <f t="shared" si="7"/>
        <v>0.72191741264799303</v>
      </c>
    </row>
    <row r="35" spans="1:125" x14ac:dyDescent="0.25">
      <c r="A35" s="3" t="s">
        <v>47</v>
      </c>
      <c r="B35" s="7" t="s">
        <v>82</v>
      </c>
      <c r="C35" s="7" t="s">
        <v>123</v>
      </c>
      <c r="D35" s="4">
        <v>92.092108971724599</v>
      </c>
      <c r="E35" s="4">
        <v>66.472842568847199</v>
      </c>
      <c r="F35" s="4">
        <v>72.180823428917805</v>
      </c>
      <c r="G35" s="4" t="str">
        <f t="shared" si="0"/>
        <v>B</v>
      </c>
      <c r="H35" s="8" t="s">
        <v>1</v>
      </c>
      <c r="I35" s="6" t="s">
        <v>26</v>
      </c>
      <c r="J35" s="4">
        <v>194.10166330720401</v>
      </c>
      <c r="K35" s="4">
        <v>226.473539671293</v>
      </c>
      <c r="L35" s="4">
        <v>440.09469886203999</v>
      </c>
      <c r="M35" s="4">
        <v>454.02346686319999</v>
      </c>
      <c r="N35" s="4">
        <v>442.88259107464802</v>
      </c>
      <c r="O35" s="4">
        <v>378.60701145373298</v>
      </c>
      <c r="P35" s="4">
        <v>135.75835642996299</v>
      </c>
      <c r="Q35" s="4">
        <v>137.25866073718899</v>
      </c>
      <c r="R35" s="4">
        <v>149.216511814006</v>
      </c>
      <c r="S35" s="3">
        <v>11.71</v>
      </c>
      <c r="T35" s="3">
        <v>8.6199999999999992</v>
      </c>
      <c r="U35" s="3">
        <v>8.6999999999999993</v>
      </c>
      <c r="V35" s="3">
        <v>7.6</v>
      </c>
      <c r="W35" s="3">
        <v>3.25</v>
      </c>
      <c r="X35" s="3">
        <v>20.32</v>
      </c>
      <c r="Y35" s="3">
        <v>34.119999999999997</v>
      </c>
      <c r="Z35" s="6">
        <v>5.67</v>
      </c>
      <c r="AA35" s="3">
        <v>177.537441804861</v>
      </c>
      <c r="AB35" s="3">
        <v>207.14877207471301</v>
      </c>
      <c r="AC35" s="3">
        <v>402.54011179373202</v>
      </c>
      <c r="AD35" s="3">
        <v>465.29238843995103</v>
      </c>
      <c r="AE35" s="3">
        <v>454.69528736568799</v>
      </c>
      <c r="AF35" s="3">
        <v>391.673670337864</v>
      </c>
      <c r="AG35" s="3">
        <v>133.65530860007399</v>
      </c>
      <c r="AH35" s="3">
        <v>134.94330916376299</v>
      </c>
      <c r="AI35" s="3">
        <v>145.09180507363899</v>
      </c>
      <c r="AJ35" s="3">
        <v>10.81</v>
      </c>
      <c r="AK35" s="3">
        <v>8.4</v>
      </c>
      <c r="AL35" s="3">
        <v>8.86</v>
      </c>
      <c r="AM35" s="3">
        <v>7.31</v>
      </c>
      <c r="AN35" s="3">
        <v>2.8</v>
      </c>
      <c r="AO35" s="3">
        <v>21.07</v>
      </c>
      <c r="AP35" s="3">
        <v>35.53</v>
      </c>
      <c r="AQ35" s="6">
        <v>5.23</v>
      </c>
      <c r="AR35" s="3">
        <v>165.713776364875</v>
      </c>
      <c r="AS35" s="3">
        <v>193.35117930572301</v>
      </c>
      <c r="AT35" s="3">
        <v>375.72967312065498</v>
      </c>
      <c r="AU35" s="3">
        <v>469.73145486562498</v>
      </c>
      <c r="AV35" s="3">
        <v>459.58888181818497</v>
      </c>
      <c r="AW35" s="3">
        <v>398.24313432335498</v>
      </c>
      <c r="AX35" s="3">
        <v>132.20385026877699</v>
      </c>
      <c r="AY35" s="3">
        <v>133.361216301924</v>
      </c>
      <c r="AZ35" s="3">
        <v>142.40654678899</v>
      </c>
      <c r="BA35" s="3">
        <v>10.35</v>
      </c>
      <c r="BB35" s="3">
        <v>8.34</v>
      </c>
      <c r="BC35" s="3">
        <v>9.01</v>
      </c>
      <c r="BD35" s="3">
        <v>7.24</v>
      </c>
      <c r="BE35" s="3">
        <v>2.69</v>
      </c>
      <c r="BF35" s="3">
        <v>21.37</v>
      </c>
      <c r="BG35" s="3">
        <v>36.03</v>
      </c>
      <c r="BH35" s="3">
        <v>4.9800000000000004</v>
      </c>
      <c r="BI35" s="4">
        <v>152.391863189947</v>
      </c>
      <c r="BJ35" s="4">
        <v>177.80746483922499</v>
      </c>
      <c r="BK35" s="4">
        <v>345.52435047121901</v>
      </c>
      <c r="BL35" s="4">
        <v>472.976014212135</v>
      </c>
      <c r="BM35" s="4">
        <v>463.40245905830801</v>
      </c>
      <c r="BN35" s="4">
        <v>404.57808420797897</v>
      </c>
      <c r="BO35" s="4">
        <v>130.60892300110001</v>
      </c>
      <c r="BP35" s="4">
        <v>131.63166713822699</v>
      </c>
      <c r="BQ35" s="4">
        <v>139.54645361793001</v>
      </c>
      <c r="BR35" s="4">
        <v>9.86</v>
      </c>
      <c r="BS35" s="4">
        <v>8.2799999999999994</v>
      </c>
      <c r="BT35" s="4">
        <v>9.19</v>
      </c>
      <c r="BU35" s="4">
        <v>7.19</v>
      </c>
      <c r="BV35" s="4">
        <v>2.73</v>
      </c>
      <c r="BW35" s="4">
        <v>21.63</v>
      </c>
      <c r="BX35" s="4">
        <v>36.42</v>
      </c>
      <c r="BY35" s="9">
        <v>4.7</v>
      </c>
      <c r="BZ35" s="13">
        <v>60</v>
      </c>
      <c r="CA35" s="13">
        <v>22.5</v>
      </c>
      <c r="CB35" s="13">
        <v>0</v>
      </c>
      <c r="CC35" s="14">
        <v>2.59</v>
      </c>
      <c r="CD35" s="13">
        <v>42</v>
      </c>
      <c r="CE35" s="13">
        <v>8.6666666666666696</v>
      </c>
      <c r="CF35" s="13">
        <v>50</v>
      </c>
      <c r="CG35" s="14">
        <v>4.1100000000000003</v>
      </c>
      <c r="CH35" s="13">
        <v>36</v>
      </c>
      <c r="CI35" s="13">
        <v>11</v>
      </c>
      <c r="CJ35" s="13">
        <v>35</v>
      </c>
      <c r="CK35" s="14">
        <v>1.8</v>
      </c>
      <c r="CL35" s="13">
        <v>20</v>
      </c>
      <c r="CM35" s="13">
        <v>9</v>
      </c>
      <c r="CN35" s="13">
        <v>30</v>
      </c>
      <c r="CO35" s="14">
        <v>1.0900000000000001</v>
      </c>
      <c r="CP35" s="13">
        <v>22</v>
      </c>
      <c r="CQ35" s="13">
        <v>4.5</v>
      </c>
      <c r="CR35" s="13">
        <v>40</v>
      </c>
      <c r="CS35" s="14">
        <v>0.94</v>
      </c>
      <c r="CT35" s="13">
        <v>60</v>
      </c>
      <c r="CU35" s="13">
        <v>15</v>
      </c>
      <c r="CV35" s="13">
        <v>35</v>
      </c>
      <c r="CW35" s="14">
        <v>2.02</v>
      </c>
      <c r="CX35" s="13">
        <v>86</v>
      </c>
      <c r="CY35" s="13">
        <v>15</v>
      </c>
      <c r="CZ35" s="13">
        <v>30</v>
      </c>
      <c r="DA35" s="14">
        <v>5.53</v>
      </c>
      <c r="DB35" s="13">
        <v>85</v>
      </c>
      <c r="DC35" s="13">
        <v>13.5</v>
      </c>
      <c r="DD35" s="13">
        <v>40</v>
      </c>
      <c r="DE35" s="14">
        <v>12.39</v>
      </c>
      <c r="DF35" s="13">
        <v>40</v>
      </c>
      <c r="DG35" s="13">
        <v>15</v>
      </c>
      <c r="DH35" s="13">
        <v>40</v>
      </c>
      <c r="DI35" s="14">
        <v>2.29</v>
      </c>
      <c r="DJ35" s="13">
        <v>6</v>
      </c>
      <c r="DK35" s="13">
        <v>4</v>
      </c>
      <c r="DL35" s="13">
        <v>30</v>
      </c>
      <c r="DM35" s="13">
        <v>0.06</v>
      </c>
      <c r="DN35" s="36">
        <f t="shared" si="1"/>
        <v>32.82</v>
      </c>
      <c r="DO35" s="36"/>
      <c r="DP35" s="36">
        <f t="shared" si="2"/>
        <v>30.23</v>
      </c>
      <c r="DQ35" s="36">
        <f t="shared" si="3"/>
        <v>26.26529937148528</v>
      </c>
      <c r="DR35" s="36">
        <f t="shared" si="4"/>
        <v>65.960965927886207</v>
      </c>
      <c r="DS35" s="36">
        <f t="shared" si="5"/>
        <v>7.7737347006285153</v>
      </c>
      <c r="DT35" s="36">
        <f t="shared" si="6"/>
        <v>2.5531914893617018</v>
      </c>
      <c r="DU35" s="36">
        <f t="shared" si="7"/>
        <v>0.19847833278200464</v>
      </c>
    </row>
    <row r="36" spans="1:125" x14ac:dyDescent="0.25">
      <c r="A36" s="3" t="s">
        <v>48</v>
      </c>
      <c r="B36" s="7" t="s">
        <v>83</v>
      </c>
      <c r="C36" s="7" t="s">
        <v>124</v>
      </c>
      <c r="D36" s="4">
        <v>166.61142508501601</v>
      </c>
      <c r="E36" s="4">
        <v>122.770233602319</v>
      </c>
      <c r="F36" s="4">
        <v>73.686563535288101</v>
      </c>
      <c r="G36" s="4" t="str">
        <f t="shared" si="0"/>
        <v>B</v>
      </c>
      <c r="H36" s="8" t="s">
        <v>14</v>
      </c>
      <c r="I36" s="6" t="s">
        <v>26</v>
      </c>
      <c r="J36" s="4">
        <v>1288.7043862139301</v>
      </c>
      <c r="K36" s="4">
        <v>1515.4059251122701</v>
      </c>
      <c r="L36" s="4">
        <v>2615.06726287945</v>
      </c>
      <c r="M36" s="4">
        <v>2076.0160203200899</v>
      </c>
      <c r="N36" s="4">
        <v>2007.01682622927</v>
      </c>
      <c r="O36" s="4">
        <v>1739.59352034986</v>
      </c>
      <c r="P36" s="4">
        <v>141.25121182180601</v>
      </c>
      <c r="Q36" s="4">
        <v>143.77570540680301</v>
      </c>
      <c r="R36" s="4">
        <v>158.54784110912499</v>
      </c>
      <c r="S36" s="3">
        <v>15.52</v>
      </c>
      <c r="T36" s="3">
        <v>15.15</v>
      </c>
      <c r="U36" s="3">
        <v>10.57</v>
      </c>
      <c r="V36" s="3">
        <v>5.57</v>
      </c>
      <c r="W36" s="3">
        <v>2.4500000000000002</v>
      </c>
      <c r="X36" s="3">
        <v>21.41</v>
      </c>
      <c r="Y36" s="3">
        <v>19.05</v>
      </c>
      <c r="Z36" s="6">
        <v>10.28</v>
      </c>
      <c r="AA36" s="3">
        <v>1165.4044909403499</v>
      </c>
      <c r="AB36" s="3">
        <v>1370.42139717643</v>
      </c>
      <c r="AC36" s="3">
        <v>2364.8782042320599</v>
      </c>
      <c r="AD36" s="3">
        <v>2137.4356343413601</v>
      </c>
      <c r="AE36" s="3">
        <v>2065.3468678326299</v>
      </c>
      <c r="AF36" s="3">
        <v>1759.0504302698901</v>
      </c>
      <c r="AG36" s="3">
        <v>134.32669690434901</v>
      </c>
      <c r="AH36" s="3">
        <v>136.314152400013</v>
      </c>
      <c r="AI36" s="3">
        <v>148.10902054529299</v>
      </c>
      <c r="AJ36" s="3">
        <v>15.58</v>
      </c>
      <c r="AK36" s="3">
        <v>15.12</v>
      </c>
      <c r="AL36" s="3">
        <v>10.86</v>
      </c>
      <c r="AM36" s="3">
        <v>5.66</v>
      </c>
      <c r="AN36" s="3">
        <v>2.27</v>
      </c>
      <c r="AO36" s="3">
        <v>21.3</v>
      </c>
      <c r="AP36" s="3">
        <v>19.07</v>
      </c>
      <c r="AQ36" s="6">
        <v>10.15</v>
      </c>
      <c r="AR36" s="3">
        <v>1091.0514552736099</v>
      </c>
      <c r="AS36" s="3">
        <v>1282.98301581906</v>
      </c>
      <c r="AT36" s="3">
        <v>2213.9855915174799</v>
      </c>
      <c r="AU36" s="3">
        <v>2174.7033503515099</v>
      </c>
      <c r="AV36" s="3">
        <v>2104.4092432335401</v>
      </c>
      <c r="AW36" s="3">
        <v>1797.45057531623</v>
      </c>
      <c r="AX36" s="3">
        <v>132.036608980263</v>
      </c>
      <c r="AY36" s="3">
        <v>133.78643643663801</v>
      </c>
      <c r="AZ36" s="3">
        <v>144.10995354321301</v>
      </c>
      <c r="BA36" s="3">
        <v>15.6</v>
      </c>
      <c r="BB36" s="3">
        <v>15.17</v>
      </c>
      <c r="BC36" s="3">
        <v>11.03</v>
      </c>
      <c r="BD36" s="3">
        <v>5.72</v>
      </c>
      <c r="BE36" s="3">
        <v>2.21</v>
      </c>
      <c r="BF36" s="3">
        <v>21.22</v>
      </c>
      <c r="BG36" s="3">
        <v>19.07</v>
      </c>
      <c r="BH36" s="3">
        <v>9.9700000000000006</v>
      </c>
      <c r="BI36" s="4">
        <v>1010.8123898134299</v>
      </c>
      <c r="BJ36" s="4">
        <v>1188.62875077225</v>
      </c>
      <c r="BK36" s="4">
        <v>2051.1627164394999</v>
      </c>
      <c r="BL36" s="4">
        <v>2196.90072192143</v>
      </c>
      <c r="BM36" s="4">
        <v>2129.5739452439798</v>
      </c>
      <c r="BN36" s="4">
        <v>1829.3361078457899</v>
      </c>
      <c r="BO36" s="4">
        <v>130.01348119042501</v>
      </c>
      <c r="BP36" s="4">
        <v>131.551682045175</v>
      </c>
      <c r="BQ36" s="4">
        <v>140.548072412495</v>
      </c>
      <c r="BR36" s="4">
        <v>15.66</v>
      </c>
      <c r="BS36" s="4">
        <v>15.25</v>
      </c>
      <c r="BT36" s="4">
        <v>11.22</v>
      </c>
      <c r="BU36" s="4">
        <v>5.8</v>
      </c>
      <c r="BV36" s="4">
        <v>2.2000000000000002</v>
      </c>
      <c r="BW36" s="4">
        <v>21.12</v>
      </c>
      <c r="BX36" s="4">
        <v>19.05</v>
      </c>
      <c r="BY36" s="9">
        <v>9.69</v>
      </c>
      <c r="BZ36" s="13">
        <v>105</v>
      </c>
      <c r="CA36" s="13">
        <v>36.25</v>
      </c>
      <c r="CB36" s="13">
        <v>0</v>
      </c>
      <c r="CC36" s="14">
        <v>33.200000000000003</v>
      </c>
      <c r="CD36" s="13">
        <v>95</v>
      </c>
      <c r="CE36" s="13">
        <v>25</v>
      </c>
      <c r="CF36" s="13">
        <v>35</v>
      </c>
      <c r="CG36" s="14">
        <v>49.3</v>
      </c>
      <c r="CH36" s="13">
        <v>70</v>
      </c>
      <c r="CI36" s="13">
        <v>11</v>
      </c>
      <c r="CJ36" s="13">
        <v>22.5</v>
      </c>
      <c r="CK36" s="14">
        <v>15.1</v>
      </c>
      <c r="CL36" s="13">
        <v>70</v>
      </c>
      <c r="CM36" s="13">
        <v>18.5</v>
      </c>
      <c r="CN36" s="13">
        <v>35</v>
      </c>
      <c r="CO36" s="14">
        <v>14.95</v>
      </c>
      <c r="CP36" s="13">
        <v>55</v>
      </c>
      <c r="CQ36" s="13">
        <v>12</v>
      </c>
      <c r="CR36" s="13">
        <v>40</v>
      </c>
      <c r="CS36" s="14">
        <v>10.07</v>
      </c>
      <c r="CT36" s="13">
        <v>110</v>
      </c>
      <c r="CU36" s="13">
        <v>25</v>
      </c>
      <c r="CV36" s="13">
        <v>25</v>
      </c>
      <c r="CW36" s="14">
        <v>13.85</v>
      </c>
      <c r="CX36" s="13">
        <v>140</v>
      </c>
      <c r="CY36" s="13">
        <v>36</v>
      </c>
      <c r="CZ36" s="13">
        <v>35</v>
      </c>
      <c r="DA36" s="14">
        <v>77.11</v>
      </c>
      <c r="DB36" s="13">
        <v>120</v>
      </c>
      <c r="DC36" s="13">
        <v>39</v>
      </c>
      <c r="DD36" s="13">
        <v>45</v>
      </c>
      <c r="DE36" s="14">
        <v>104</v>
      </c>
      <c r="DF36" s="13">
        <v>80</v>
      </c>
      <c r="DG36" s="13">
        <v>16</v>
      </c>
      <c r="DH36" s="13">
        <v>40</v>
      </c>
      <c r="DI36" s="14">
        <v>24.6</v>
      </c>
      <c r="DJ36" s="13">
        <v>17</v>
      </c>
      <c r="DK36" s="13">
        <v>7.5</v>
      </c>
      <c r="DL36" s="13">
        <v>40</v>
      </c>
      <c r="DM36" s="13">
        <v>0.77</v>
      </c>
      <c r="DN36" s="36">
        <f t="shared" si="1"/>
        <v>342.95</v>
      </c>
      <c r="DO36" s="36"/>
      <c r="DP36" s="36">
        <f t="shared" si="2"/>
        <v>309.75</v>
      </c>
      <c r="DQ36" s="36">
        <f t="shared" si="3"/>
        <v>28.868442292171103</v>
      </c>
      <c r="DR36" s="36">
        <f t="shared" si="4"/>
        <v>62.941081517352693</v>
      </c>
      <c r="DS36" s="36">
        <f t="shared" si="5"/>
        <v>8.1904761904761916</v>
      </c>
      <c r="DT36" s="36">
        <f t="shared" si="6"/>
        <v>3.03508080409933</v>
      </c>
      <c r="DU36" s="36">
        <f t="shared" si="7"/>
        <v>0.24858757062146894</v>
      </c>
    </row>
    <row r="37" spans="1:125" x14ac:dyDescent="0.25">
      <c r="A37" s="3" t="s">
        <v>49</v>
      </c>
      <c r="B37" s="7" t="s">
        <v>68</v>
      </c>
      <c r="C37" s="7" t="s">
        <v>108</v>
      </c>
      <c r="D37" s="4">
        <v>142.161540989749</v>
      </c>
      <c r="E37" s="4">
        <v>113.69687871430899</v>
      </c>
      <c r="F37" s="4">
        <v>79.977241328938504</v>
      </c>
      <c r="G37" s="4" t="str">
        <f t="shared" si="0"/>
        <v>B</v>
      </c>
      <c r="H37" s="8" t="s">
        <v>14</v>
      </c>
      <c r="I37" s="6" t="s">
        <v>26</v>
      </c>
      <c r="J37" s="4">
        <v>632.78300098336899</v>
      </c>
      <c r="K37" s="4">
        <v>699.09495972945194</v>
      </c>
      <c r="L37" s="4">
        <v>1263.2009301836199</v>
      </c>
      <c r="M37" s="4">
        <v>1056.5011985597801</v>
      </c>
      <c r="N37" s="4">
        <v>1033.1429537266699</v>
      </c>
      <c r="O37" s="4">
        <v>860.85249100820295</v>
      </c>
      <c r="P37" s="4">
        <v>134.56953936731099</v>
      </c>
      <c r="Q37" s="4">
        <v>135.860040308995</v>
      </c>
      <c r="R37" s="4">
        <v>149.459358881871</v>
      </c>
      <c r="S37" s="3">
        <v>15.53</v>
      </c>
      <c r="T37" s="3">
        <v>12.55</v>
      </c>
      <c r="U37" s="3">
        <v>7.9</v>
      </c>
      <c r="V37" s="3">
        <v>4.5199999999999996</v>
      </c>
      <c r="W37" s="3">
        <v>3.34</v>
      </c>
      <c r="X37" s="3">
        <v>23.63</v>
      </c>
      <c r="Y37" s="3">
        <v>18.670000000000002</v>
      </c>
      <c r="Z37" s="6">
        <v>13.87</v>
      </c>
      <c r="AA37" s="3">
        <v>573.28250368686099</v>
      </c>
      <c r="AB37" s="3">
        <v>633.360469588466</v>
      </c>
      <c r="AC37" s="3">
        <v>1144.4172744171001</v>
      </c>
      <c r="AD37" s="3">
        <v>1096.55859341822</v>
      </c>
      <c r="AE37" s="3">
        <v>1074.85931058702</v>
      </c>
      <c r="AF37" s="3">
        <v>909.65885773245896</v>
      </c>
      <c r="AG37" s="3">
        <v>133.20403950496001</v>
      </c>
      <c r="AH37" s="3">
        <v>134.30031239727799</v>
      </c>
      <c r="AI37" s="3">
        <v>145.61455880186799</v>
      </c>
      <c r="AJ37" s="3">
        <v>15.08</v>
      </c>
      <c r="AK37" s="3">
        <v>12.22</v>
      </c>
      <c r="AL37" s="3">
        <v>8.16</v>
      </c>
      <c r="AM37" s="3">
        <v>4.47</v>
      </c>
      <c r="AN37" s="3">
        <v>3.16</v>
      </c>
      <c r="AO37" s="3">
        <v>24.1</v>
      </c>
      <c r="AP37" s="3">
        <v>19.28</v>
      </c>
      <c r="AQ37" s="6">
        <v>13.53</v>
      </c>
      <c r="AR37" s="3">
        <v>535.57699773609704</v>
      </c>
      <c r="AS37" s="3">
        <v>591.702335686129</v>
      </c>
      <c r="AT37" s="3">
        <v>1069.1522380876499</v>
      </c>
      <c r="AU37" s="3">
        <v>1108.4357072494599</v>
      </c>
      <c r="AV37" s="3">
        <v>1087.89472399753</v>
      </c>
      <c r="AW37" s="3">
        <v>929.20342896798104</v>
      </c>
      <c r="AX37" s="3">
        <v>132.45185954306899</v>
      </c>
      <c r="AY37" s="3">
        <v>133.44949407551101</v>
      </c>
      <c r="AZ37" s="3">
        <v>143.626123270942</v>
      </c>
      <c r="BA37" s="3">
        <v>14.79</v>
      </c>
      <c r="BB37" s="3">
        <v>12.1</v>
      </c>
      <c r="BC37" s="3">
        <v>8.34</v>
      </c>
      <c r="BD37" s="3">
        <v>4.46</v>
      </c>
      <c r="BE37" s="3">
        <v>3.11</v>
      </c>
      <c r="BF37" s="3">
        <v>24.32</v>
      </c>
      <c r="BG37" s="3">
        <v>19.600000000000001</v>
      </c>
      <c r="BH37" s="3">
        <v>13.27</v>
      </c>
      <c r="BI37" s="4">
        <v>494.07930689485801</v>
      </c>
      <c r="BJ37" s="4">
        <v>545.85592947351302</v>
      </c>
      <c r="BK37" s="4">
        <v>986.31195699655996</v>
      </c>
      <c r="BL37" s="4">
        <v>1124.8327238992599</v>
      </c>
      <c r="BM37" s="4">
        <v>1105.83047951396</v>
      </c>
      <c r="BN37" s="4">
        <v>957.32841156351799</v>
      </c>
      <c r="BO37" s="4">
        <v>132.32679039480601</v>
      </c>
      <c r="BP37" s="4">
        <v>133.23002795690101</v>
      </c>
      <c r="BQ37" s="4">
        <v>142.295562535024</v>
      </c>
      <c r="BR37" s="4">
        <v>14.44</v>
      </c>
      <c r="BS37" s="4">
        <v>12</v>
      </c>
      <c r="BT37" s="4">
        <v>8.5500000000000007</v>
      </c>
      <c r="BU37" s="4">
        <v>4.49</v>
      </c>
      <c r="BV37" s="4">
        <v>3.09</v>
      </c>
      <c r="BW37" s="4">
        <v>24.53</v>
      </c>
      <c r="BX37" s="4">
        <v>19.95</v>
      </c>
      <c r="BY37" s="9">
        <v>12.94</v>
      </c>
      <c r="BZ37" s="13">
        <v>115</v>
      </c>
      <c r="CA37" s="13">
        <v>46</v>
      </c>
      <c r="CB37" s="13">
        <v>0</v>
      </c>
      <c r="CC37" s="14">
        <v>23.4</v>
      </c>
      <c r="CD37" s="13">
        <v>95</v>
      </c>
      <c r="CE37" s="13">
        <v>22</v>
      </c>
      <c r="CF37" s="13">
        <v>42.5</v>
      </c>
      <c r="CG37" s="14">
        <v>26.2</v>
      </c>
      <c r="CH37" s="13">
        <v>35</v>
      </c>
      <c r="CI37" s="13">
        <v>11</v>
      </c>
      <c r="CJ37" s="13">
        <v>35</v>
      </c>
      <c r="CK37" s="14">
        <v>8.25</v>
      </c>
      <c r="CL37" s="13">
        <v>40</v>
      </c>
      <c r="CM37" s="13">
        <v>15</v>
      </c>
      <c r="CN37" s="13">
        <v>45</v>
      </c>
      <c r="CO37" s="14">
        <v>5.73</v>
      </c>
      <c r="CP37" s="13">
        <v>35</v>
      </c>
      <c r="CQ37" s="13">
        <v>12</v>
      </c>
      <c r="CR37" s="13">
        <v>32.5</v>
      </c>
      <c r="CS37" s="14">
        <v>3.57</v>
      </c>
      <c r="CT37" s="13">
        <v>90</v>
      </c>
      <c r="CU37" s="13">
        <v>20</v>
      </c>
      <c r="CV37" s="13">
        <v>42.5</v>
      </c>
      <c r="CW37" s="14">
        <v>6.6</v>
      </c>
      <c r="CX37" s="13">
        <v>120</v>
      </c>
      <c r="CY37" s="13">
        <v>46</v>
      </c>
      <c r="CZ37" s="13">
        <v>30</v>
      </c>
      <c r="DA37" s="14">
        <v>50.84</v>
      </c>
      <c r="DB37" s="13">
        <v>110</v>
      </c>
      <c r="DC37" s="13">
        <v>48.5</v>
      </c>
      <c r="DD37" s="13">
        <v>40</v>
      </c>
      <c r="DE37" s="14">
        <v>58.14</v>
      </c>
      <c r="DF37" s="13">
        <v>90</v>
      </c>
      <c r="DG37" s="13">
        <v>17.5</v>
      </c>
      <c r="DH37" s="13">
        <v>42.5</v>
      </c>
      <c r="DI37" s="14">
        <v>16.43</v>
      </c>
      <c r="DJ37" s="13">
        <v>15</v>
      </c>
      <c r="DK37" s="13">
        <v>10</v>
      </c>
      <c r="DL37" s="13" t="s">
        <v>12</v>
      </c>
      <c r="DM37" s="13">
        <v>0.51500000000000001</v>
      </c>
      <c r="DN37" s="36">
        <f t="shared" si="1"/>
        <v>199.67499999999998</v>
      </c>
      <c r="DO37" s="36"/>
      <c r="DP37" s="36">
        <f t="shared" si="2"/>
        <v>176.27499999999998</v>
      </c>
      <c r="DQ37" s="36">
        <f t="shared" si="3"/>
        <v>24.819174585165232</v>
      </c>
      <c r="DR37" s="36">
        <f t="shared" si="4"/>
        <v>65.568004538363368</v>
      </c>
      <c r="DS37" s="36">
        <f t="shared" si="5"/>
        <v>9.6128208764714245</v>
      </c>
      <c r="DT37" s="36">
        <f t="shared" si="6"/>
        <v>3.039244614930658</v>
      </c>
      <c r="DU37" s="36">
        <f t="shared" si="7"/>
        <v>0.29215714083108779</v>
      </c>
    </row>
    <row r="38" spans="1:125" x14ac:dyDescent="0.25">
      <c r="A38" s="3" t="s">
        <v>50</v>
      </c>
      <c r="B38" s="7" t="s">
        <v>84</v>
      </c>
      <c r="C38" s="7" t="s">
        <v>107</v>
      </c>
      <c r="D38" s="4">
        <v>213.405378943362</v>
      </c>
      <c r="E38" s="4">
        <v>107.563920706641</v>
      </c>
      <c r="F38" s="4">
        <v>50.403565851631299</v>
      </c>
      <c r="G38" s="4" t="str">
        <f t="shared" si="0"/>
        <v>D</v>
      </c>
      <c r="H38" s="8" t="s">
        <v>1</v>
      </c>
      <c r="I38" s="6" t="s">
        <v>26</v>
      </c>
      <c r="J38" s="4">
        <v>564.93360390141595</v>
      </c>
      <c r="K38" s="4">
        <v>656.23528132495903</v>
      </c>
      <c r="L38" s="4">
        <v>1115.1517266644801</v>
      </c>
      <c r="M38" s="4">
        <v>1154.0656823062</v>
      </c>
      <c r="N38" s="4">
        <v>1126.7706473237899</v>
      </c>
      <c r="O38" s="4">
        <v>1009.86069233991</v>
      </c>
      <c r="P38" s="4">
        <v>142.36591624825201</v>
      </c>
      <c r="Q38" s="4">
        <v>144.20455034211</v>
      </c>
      <c r="R38" s="4">
        <v>154.82479291348301</v>
      </c>
      <c r="S38" s="3">
        <v>12.35</v>
      </c>
      <c r="T38" s="3">
        <v>5.95</v>
      </c>
      <c r="U38" s="3">
        <v>8.32</v>
      </c>
      <c r="V38" s="3">
        <v>4.72</v>
      </c>
      <c r="W38" s="3">
        <v>3.2</v>
      </c>
      <c r="X38" s="3">
        <v>23.17</v>
      </c>
      <c r="Y38" s="3">
        <v>25.9</v>
      </c>
      <c r="Z38" s="6">
        <v>16.39</v>
      </c>
      <c r="AA38" s="3">
        <v>504.15996785677498</v>
      </c>
      <c r="AB38" s="3">
        <v>585.63805129991101</v>
      </c>
      <c r="AC38" s="3">
        <v>995.16384667751902</v>
      </c>
      <c r="AD38" s="3">
        <v>1197.35119202186</v>
      </c>
      <c r="AE38" s="3">
        <v>1169.80946463854</v>
      </c>
      <c r="AF38" s="3">
        <v>1044.5270487128901</v>
      </c>
      <c r="AG38" s="3">
        <v>136.7416436725</v>
      </c>
      <c r="AH38" s="3">
        <v>138.19495251740801</v>
      </c>
      <c r="AI38" s="3">
        <v>146.59751019599099</v>
      </c>
      <c r="AJ38" s="3">
        <v>11.7</v>
      </c>
      <c r="AK38" s="3">
        <v>5.94</v>
      </c>
      <c r="AL38" s="3">
        <v>8.65</v>
      </c>
      <c r="AM38" s="3">
        <v>4.83</v>
      </c>
      <c r="AN38" s="3">
        <v>3.11</v>
      </c>
      <c r="AO38" s="3">
        <v>23.18</v>
      </c>
      <c r="AP38" s="3">
        <v>26.19</v>
      </c>
      <c r="AQ38" s="6">
        <v>16.41</v>
      </c>
      <c r="AR38" s="3">
        <v>467.916474442283</v>
      </c>
      <c r="AS38" s="3">
        <v>543.53873998934398</v>
      </c>
      <c r="AT38" s="3">
        <v>923.64458549738595</v>
      </c>
      <c r="AU38" s="3">
        <v>1218.83837736911</v>
      </c>
      <c r="AV38" s="3">
        <v>1192.13221489436</v>
      </c>
      <c r="AW38" s="3">
        <v>1068.1050392304301</v>
      </c>
      <c r="AX38" s="3">
        <v>134.432362104563</v>
      </c>
      <c r="AY38" s="3">
        <v>135.70467245456501</v>
      </c>
      <c r="AZ38" s="3">
        <v>143.02154442910799</v>
      </c>
      <c r="BA38" s="3">
        <v>11.27</v>
      </c>
      <c r="BB38" s="3">
        <v>5.94</v>
      </c>
      <c r="BC38" s="3">
        <v>8.84</v>
      </c>
      <c r="BD38" s="3">
        <v>4.87</v>
      </c>
      <c r="BE38" s="3">
        <v>3.16</v>
      </c>
      <c r="BF38" s="3">
        <v>23.21</v>
      </c>
      <c r="BG38" s="3">
        <v>26.34</v>
      </c>
      <c r="BH38" s="3">
        <v>16.36</v>
      </c>
      <c r="BI38" s="4">
        <v>428.897292672932</v>
      </c>
      <c r="BJ38" s="4">
        <v>498.21347778393198</v>
      </c>
      <c r="BK38" s="4">
        <v>846.62259986468098</v>
      </c>
      <c r="BL38" s="4">
        <v>1233.80741660951</v>
      </c>
      <c r="BM38" s="4">
        <v>1208.3739167101601</v>
      </c>
      <c r="BN38" s="4">
        <v>1088.27755460402</v>
      </c>
      <c r="BO38" s="4">
        <v>132.24117315925901</v>
      </c>
      <c r="BP38" s="4">
        <v>133.345977715347</v>
      </c>
      <c r="BQ38" s="4">
        <v>139.654081681701</v>
      </c>
      <c r="BR38" s="4">
        <v>10.72</v>
      </c>
      <c r="BS38" s="4">
        <v>5.93</v>
      </c>
      <c r="BT38" s="4">
        <v>9.06</v>
      </c>
      <c r="BU38" s="4">
        <v>4.92</v>
      </c>
      <c r="BV38" s="4">
        <v>3.34</v>
      </c>
      <c r="BW38" s="4">
        <v>23.22</v>
      </c>
      <c r="BX38" s="4">
        <v>26.52</v>
      </c>
      <c r="BY38" s="9">
        <v>16.3</v>
      </c>
      <c r="BZ38" s="13">
        <v>110</v>
      </c>
      <c r="CA38" s="13">
        <v>39.5</v>
      </c>
      <c r="CB38" s="13">
        <v>0</v>
      </c>
      <c r="CC38" s="14">
        <v>23.3</v>
      </c>
      <c r="CD38" s="13">
        <v>70</v>
      </c>
      <c r="CE38" s="13">
        <v>27.5</v>
      </c>
      <c r="CF38" s="13">
        <v>37.5</v>
      </c>
      <c r="CG38" s="14">
        <v>25.01</v>
      </c>
      <c r="CH38" s="13">
        <v>40</v>
      </c>
      <c r="CI38" s="13">
        <v>20</v>
      </c>
      <c r="CJ38" s="13">
        <v>30</v>
      </c>
      <c r="CK38" s="14">
        <v>6.44</v>
      </c>
      <c r="CL38" s="13">
        <v>50</v>
      </c>
      <c r="CM38" s="13">
        <v>20</v>
      </c>
      <c r="CN38" s="13">
        <v>45</v>
      </c>
      <c r="CO38" s="14">
        <v>7.64</v>
      </c>
      <c r="CP38" s="13">
        <v>50</v>
      </c>
      <c r="CQ38" s="13">
        <v>15</v>
      </c>
      <c r="CR38" s="13">
        <v>32.5</v>
      </c>
      <c r="CS38" s="14">
        <v>6</v>
      </c>
      <c r="CT38" s="13">
        <v>110</v>
      </c>
      <c r="CU38" s="13">
        <v>30</v>
      </c>
      <c r="CV38" s="13">
        <v>30</v>
      </c>
      <c r="CW38" s="14">
        <v>12.74</v>
      </c>
      <c r="CX38" s="13">
        <v>125</v>
      </c>
      <c r="CY38" s="13">
        <v>45</v>
      </c>
      <c r="CZ38" s="13">
        <v>37.5</v>
      </c>
      <c r="DA38" s="14">
        <v>52.3</v>
      </c>
      <c r="DB38" s="13">
        <v>120</v>
      </c>
      <c r="DC38" s="13">
        <v>42.5</v>
      </c>
      <c r="DD38" s="13">
        <v>37.5</v>
      </c>
      <c r="DE38" s="14">
        <v>76.760000000000005</v>
      </c>
      <c r="DF38" s="13">
        <v>100</v>
      </c>
      <c r="DG38" s="13">
        <v>20</v>
      </c>
      <c r="DH38" s="13">
        <v>45</v>
      </c>
      <c r="DI38" s="14">
        <v>21.9</v>
      </c>
      <c r="DJ38" s="13">
        <v>15</v>
      </c>
      <c r="DK38" s="13">
        <v>7</v>
      </c>
      <c r="DL38" s="13">
        <v>40</v>
      </c>
      <c r="DM38" s="13">
        <v>0.95</v>
      </c>
      <c r="DN38" s="36">
        <f t="shared" si="1"/>
        <v>233.04</v>
      </c>
      <c r="DO38" s="36"/>
      <c r="DP38" s="36">
        <f t="shared" si="2"/>
        <v>209.73999999999998</v>
      </c>
      <c r="DQ38" s="36">
        <f t="shared" si="3"/>
        <v>21.498045198817586</v>
      </c>
      <c r="DR38" s="36">
        <f t="shared" si="4"/>
        <v>67.607514065032916</v>
      </c>
      <c r="DS38" s="36">
        <f t="shared" si="5"/>
        <v>10.894440736149519</v>
      </c>
      <c r="DT38" s="36">
        <f t="shared" si="6"/>
        <v>4.1575492341356677</v>
      </c>
      <c r="DU38" s="36">
        <f t="shared" si="7"/>
        <v>0.45294173738914845</v>
      </c>
    </row>
    <row r="39" spans="1:125" x14ac:dyDescent="0.25">
      <c r="A39" s="3" t="s">
        <v>51</v>
      </c>
      <c r="B39" s="7" t="s">
        <v>69</v>
      </c>
      <c r="C39" s="7" t="s">
        <v>109</v>
      </c>
      <c r="D39" s="4">
        <v>146.81331583180699</v>
      </c>
      <c r="E39" s="4">
        <v>98.519498354161797</v>
      </c>
      <c r="F39" s="4">
        <v>67.105287961092003</v>
      </c>
      <c r="G39" s="4" t="str">
        <f t="shared" si="0"/>
        <v>M</v>
      </c>
      <c r="H39" s="8" t="s">
        <v>14</v>
      </c>
      <c r="I39" s="6" t="s">
        <v>26</v>
      </c>
      <c r="J39" s="4">
        <v>321.26562515869199</v>
      </c>
      <c r="K39" s="4">
        <v>382.50337203129101</v>
      </c>
      <c r="L39" s="4">
        <v>733.95896173598896</v>
      </c>
      <c r="M39" s="4">
        <v>759.12746149503903</v>
      </c>
      <c r="N39" s="4">
        <v>739.16138139759903</v>
      </c>
      <c r="O39" s="4">
        <v>641.04019009180104</v>
      </c>
      <c r="P39" s="4">
        <v>138.41917686457401</v>
      </c>
      <c r="Q39" s="4">
        <v>140.19481905407</v>
      </c>
      <c r="R39" s="4">
        <v>152.35192676114099</v>
      </c>
      <c r="S39" s="3">
        <v>18.12</v>
      </c>
      <c r="T39" s="3">
        <v>9.1999999999999993</v>
      </c>
      <c r="U39" s="3">
        <v>5.14</v>
      </c>
      <c r="V39" s="3">
        <v>5.03</v>
      </c>
      <c r="W39" s="3">
        <v>3.11</v>
      </c>
      <c r="X39" s="3">
        <v>18.809999999999999</v>
      </c>
      <c r="Y39" s="3">
        <v>22.54</v>
      </c>
      <c r="Z39" s="6">
        <v>18.05</v>
      </c>
      <c r="AA39" s="3">
        <v>288.562924165038</v>
      </c>
      <c r="AB39" s="3">
        <v>343.56570951953597</v>
      </c>
      <c r="AC39" s="3">
        <v>659.24536546455204</v>
      </c>
      <c r="AD39" s="3">
        <v>778.04889055744502</v>
      </c>
      <c r="AE39" s="3">
        <v>759.16453234887297</v>
      </c>
      <c r="AF39" s="3">
        <v>662.55269254332995</v>
      </c>
      <c r="AG39" s="3">
        <v>135.892304314786</v>
      </c>
      <c r="AH39" s="3">
        <v>137.38281361571299</v>
      </c>
      <c r="AI39" s="3">
        <v>147.47962410942799</v>
      </c>
      <c r="AJ39" s="3">
        <v>17.61</v>
      </c>
      <c r="AK39" s="3">
        <v>9.11</v>
      </c>
      <c r="AL39" s="3">
        <v>5.34</v>
      </c>
      <c r="AM39" s="3">
        <v>4.9800000000000004</v>
      </c>
      <c r="AN39" s="3">
        <v>2.76</v>
      </c>
      <c r="AO39" s="3">
        <v>18.95</v>
      </c>
      <c r="AP39" s="3">
        <v>23.12</v>
      </c>
      <c r="AQ39" s="6">
        <v>18.149999999999999</v>
      </c>
      <c r="AR39" s="3">
        <v>267.643913423703</v>
      </c>
      <c r="AS39" s="3">
        <v>318.66060783082003</v>
      </c>
      <c r="AT39" s="3">
        <v>611.45554777105303</v>
      </c>
      <c r="AU39" s="3">
        <v>784.75080520202596</v>
      </c>
      <c r="AV39" s="3">
        <v>766.83778801849803</v>
      </c>
      <c r="AW39" s="3">
        <v>673.56780662475705</v>
      </c>
      <c r="AX39" s="3">
        <v>134.72609116775499</v>
      </c>
      <c r="AY39" s="3">
        <v>136.067434545596</v>
      </c>
      <c r="AZ39" s="3">
        <v>145.072595635092</v>
      </c>
      <c r="BA39" s="3">
        <v>17.2</v>
      </c>
      <c r="BB39" s="3">
        <v>9.1</v>
      </c>
      <c r="BC39" s="3">
        <v>5.47</v>
      </c>
      <c r="BD39" s="3">
        <v>4.99</v>
      </c>
      <c r="BE39" s="3">
        <v>2.61</v>
      </c>
      <c r="BF39" s="3">
        <v>19.09</v>
      </c>
      <c r="BG39" s="3">
        <v>23.42</v>
      </c>
      <c r="BH39" s="3">
        <v>18.13</v>
      </c>
      <c r="BI39" s="4">
        <v>244.624992600311</v>
      </c>
      <c r="BJ39" s="4">
        <v>291.25395692903402</v>
      </c>
      <c r="BK39" s="4">
        <v>558.86684264745395</v>
      </c>
      <c r="BL39" s="4">
        <v>788.49163677123499</v>
      </c>
      <c r="BM39" s="4">
        <v>771.78594198918995</v>
      </c>
      <c r="BN39" s="4">
        <v>683.434072360958</v>
      </c>
      <c r="BO39" s="4">
        <v>133.636626629397</v>
      </c>
      <c r="BP39" s="4">
        <v>134.831120463095</v>
      </c>
      <c r="BQ39" s="4">
        <v>142.765135266268</v>
      </c>
      <c r="BR39" s="4">
        <v>16.66</v>
      </c>
      <c r="BS39" s="4">
        <v>9.09</v>
      </c>
      <c r="BT39" s="4">
        <v>5.62</v>
      </c>
      <c r="BU39" s="4">
        <v>5.03</v>
      </c>
      <c r="BV39" s="4">
        <v>2.5</v>
      </c>
      <c r="BW39" s="4">
        <v>19.28</v>
      </c>
      <c r="BX39" s="4">
        <v>23.74</v>
      </c>
      <c r="BY39" s="9">
        <v>18.079999999999998</v>
      </c>
      <c r="BZ39" s="13">
        <v>90</v>
      </c>
      <c r="CA39" s="13">
        <v>36</v>
      </c>
      <c r="CB39" s="13">
        <v>0</v>
      </c>
      <c r="CC39" s="14">
        <v>10.039999999999999</v>
      </c>
      <c r="CD39" s="13">
        <v>70</v>
      </c>
      <c r="CE39" s="13">
        <v>15</v>
      </c>
      <c r="CF39" s="13">
        <v>45</v>
      </c>
      <c r="CG39" s="14">
        <v>15.38</v>
      </c>
      <c r="CH39" s="13">
        <v>30</v>
      </c>
      <c r="CI39" s="13">
        <v>10</v>
      </c>
      <c r="CJ39" s="13">
        <v>37.5</v>
      </c>
      <c r="CK39" s="14">
        <v>3.45</v>
      </c>
      <c r="CL39" s="13">
        <v>40</v>
      </c>
      <c r="CM39" s="13">
        <v>31</v>
      </c>
      <c r="CN39" s="13">
        <v>35</v>
      </c>
      <c r="CO39" s="14">
        <v>4.1500000000000004</v>
      </c>
      <c r="CP39" s="13">
        <v>35</v>
      </c>
      <c r="CQ39" s="13">
        <v>15</v>
      </c>
      <c r="CR39" s="13">
        <v>25</v>
      </c>
      <c r="CS39" s="14">
        <v>3.22</v>
      </c>
      <c r="CT39" s="13">
        <v>85</v>
      </c>
      <c r="CU39" s="13">
        <v>35</v>
      </c>
      <c r="CV39" s="13">
        <v>30</v>
      </c>
      <c r="CW39" s="14">
        <v>6.99</v>
      </c>
      <c r="CX39" s="13">
        <v>75</v>
      </c>
      <c r="CY39" s="13">
        <v>35</v>
      </c>
      <c r="CZ39" s="13">
        <v>40</v>
      </c>
      <c r="DA39" s="14">
        <v>21.7</v>
      </c>
      <c r="DB39" s="13">
        <v>95</v>
      </c>
      <c r="DC39" s="13">
        <v>30</v>
      </c>
      <c r="DD39" s="13">
        <v>50</v>
      </c>
      <c r="DE39" s="14">
        <v>32.799999999999997</v>
      </c>
      <c r="DF39" s="13">
        <v>70</v>
      </c>
      <c r="DG39" s="13">
        <v>11</v>
      </c>
      <c r="DH39" s="13">
        <v>50</v>
      </c>
      <c r="DI39" s="14">
        <v>9.59</v>
      </c>
      <c r="DJ39" s="13">
        <v>10</v>
      </c>
      <c r="DK39" s="13">
        <v>0.5</v>
      </c>
      <c r="DL39" s="13">
        <v>50</v>
      </c>
      <c r="DM39" s="13">
        <v>0.3</v>
      </c>
      <c r="DN39" s="36">
        <f t="shared" si="1"/>
        <v>107.62</v>
      </c>
      <c r="DO39" s="36"/>
      <c r="DP39" s="36">
        <f t="shared" si="2"/>
        <v>97.580000000000013</v>
      </c>
      <c r="DQ39" s="36">
        <f t="shared" si="3"/>
        <v>26.849764295962288</v>
      </c>
      <c r="DR39" s="36">
        <f t="shared" si="4"/>
        <v>63.014962082393922</v>
      </c>
      <c r="DS39" s="36">
        <f t="shared" si="5"/>
        <v>10.135273621643778</v>
      </c>
      <c r="DT39" s="36">
        <f t="shared" si="6"/>
        <v>3.0333670374115265</v>
      </c>
      <c r="DU39" s="36">
        <f t="shared" si="7"/>
        <v>0.30744004919040785</v>
      </c>
    </row>
    <row r="40" spans="1:125" x14ac:dyDescent="0.25">
      <c r="A40" s="3" t="s">
        <v>52</v>
      </c>
      <c r="B40" s="7" t="s">
        <v>85</v>
      </c>
      <c r="C40" s="7" t="s">
        <v>125</v>
      </c>
      <c r="D40" s="4">
        <v>142.413848445262</v>
      </c>
      <c r="E40" s="4">
        <v>80.530984558510497</v>
      </c>
      <c r="F40" s="4">
        <v>56.547158466448799</v>
      </c>
      <c r="G40" s="4" t="str">
        <f t="shared" si="0"/>
        <v>D</v>
      </c>
      <c r="H40" s="8" t="s">
        <v>14</v>
      </c>
      <c r="I40" s="6" t="s">
        <v>23</v>
      </c>
      <c r="J40" s="4">
        <v>313.76951469744699</v>
      </c>
      <c r="K40" s="4">
        <v>365.01377420383</v>
      </c>
      <c r="L40" s="4">
        <v>697.60163310769406</v>
      </c>
      <c r="M40" s="4">
        <v>780.79983228991898</v>
      </c>
      <c r="N40" s="4">
        <v>766.24494095611203</v>
      </c>
      <c r="O40" s="4">
        <v>687.68049789847703</v>
      </c>
      <c r="P40" s="4">
        <v>144.607644832971</v>
      </c>
      <c r="Q40" s="4">
        <v>146.16968039069201</v>
      </c>
      <c r="R40" s="4">
        <v>157.757886536607</v>
      </c>
      <c r="S40" s="3">
        <v>14.27</v>
      </c>
      <c r="T40" s="3">
        <v>5.49</v>
      </c>
      <c r="U40" s="3">
        <v>6.91</v>
      </c>
      <c r="V40" s="3">
        <v>5.62</v>
      </c>
      <c r="W40" s="3">
        <v>2.39</v>
      </c>
      <c r="X40" s="3">
        <v>22.43</v>
      </c>
      <c r="Y40" s="3">
        <v>31.25</v>
      </c>
      <c r="Z40" s="6">
        <v>11.62</v>
      </c>
      <c r="AA40" s="3">
        <v>276.91538621575802</v>
      </c>
      <c r="AB40" s="3">
        <v>322.13995811319597</v>
      </c>
      <c r="AC40" s="3">
        <v>615.65989255663396</v>
      </c>
      <c r="AD40" s="3">
        <v>796.16791802134799</v>
      </c>
      <c r="AE40" s="3">
        <v>781.67083654830299</v>
      </c>
      <c r="AF40" s="3">
        <v>698.14570807594305</v>
      </c>
      <c r="AG40" s="3">
        <v>139.49766328672399</v>
      </c>
      <c r="AH40" s="3">
        <v>140.758063903731</v>
      </c>
      <c r="AI40" s="3">
        <v>150.12791770886199</v>
      </c>
      <c r="AJ40" s="3">
        <v>14.26</v>
      </c>
      <c r="AK40" s="3">
        <v>5.49</v>
      </c>
      <c r="AL40" s="3">
        <v>7.18</v>
      </c>
      <c r="AM40" s="3">
        <v>5.63</v>
      </c>
      <c r="AN40" s="3">
        <v>2.15</v>
      </c>
      <c r="AO40" s="3">
        <v>22.79</v>
      </c>
      <c r="AP40" s="3">
        <v>30.72</v>
      </c>
      <c r="AQ40" s="6">
        <v>11.78</v>
      </c>
      <c r="AR40" s="3">
        <v>254.60379605827799</v>
      </c>
      <c r="AS40" s="3">
        <v>296.18521931764502</v>
      </c>
      <c r="AT40" s="3">
        <v>566.05889229530806</v>
      </c>
      <c r="AU40" s="3">
        <v>802.16711047894205</v>
      </c>
      <c r="AV40" s="3">
        <v>788.14324965633898</v>
      </c>
      <c r="AW40" s="3">
        <v>705.29129086027604</v>
      </c>
      <c r="AX40" s="3">
        <v>137.032124546738</v>
      </c>
      <c r="AY40" s="3">
        <v>138.13815784861501</v>
      </c>
      <c r="AZ40" s="3">
        <v>146.32995797397101</v>
      </c>
      <c r="BA40" s="3">
        <v>14.15</v>
      </c>
      <c r="BB40" s="3">
        <v>5.51</v>
      </c>
      <c r="BC40" s="3">
        <v>7.37</v>
      </c>
      <c r="BD40" s="3">
        <v>5.64</v>
      </c>
      <c r="BE40" s="3">
        <v>2.0699999999999998</v>
      </c>
      <c r="BF40" s="3">
        <v>23.04</v>
      </c>
      <c r="BG40" s="3">
        <v>30.48</v>
      </c>
      <c r="BH40" s="3">
        <v>11.74</v>
      </c>
      <c r="BI40" s="4">
        <v>230.63788458683501</v>
      </c>
      <c r="BJ40" s="4">
        <v>268.30523930473203</v>
      </c>
      <c r="BK40" s="4">
        <v>512.77564392902298</v>
      </c>
      <c r="BL40" s="4">
        <v>807.94548675895999</v>
      </c>
      <c r="BM40" s="4">
        <v>794.68642028373097</v>
      </c>
      <c r="BN40" s="4">
        <v>714.74207466203802</v>
      </c>
      <c r="BO40" s="4">
        <v>134.77428011053601</v>
      </c>
      <c r="BP40" s="4">
        <v>135.73070188095201</v>
      </c>
      <c r="BQ40" s="4">
        <v>142.76490158186601</v>
      </c>
      <c r="BR40" s="4">
        <v>13.95</v>
      </c>
      <c r="BS40" s="4">
        <v>5.52</v>
      </c>
      <c r="BT40" s="4">
        <v>7.57</v>
      </c>
      <c r="BU40" s="4">
        <v>5.66</v>
      </c>
      <c r="BV40" s="4">
        <v>2.0499999999999998</v>
      </c>
      <c r="BW40" s="4">
        <v>23.34</v>
      </c>
      <c r="BX40" s="4">
        <v>30.29</v>
      </c>
      <c r="BY40" s="9">
        <v>11.61</v>
      </c>
      <c r="BZ40" s="13">
        <v>70</v>
      </c>
      <c r="CA40" s="13">
        <v>40</v>
      </c>
      <c r="CB40" s="13">
        <v>0</v>
      </c>
      <c r="CC40" s="14">
        <v>7.11</v>
      </c>
      <c r="CD40" s="13">
        <v>65</v>
      </c>
      <c r="CE40" s="13">
        <v>15</v>
      </c>
      <c r="CF40" s="13">
        <v>45</v>
      </c>
      <c r="CG40" s="14">
        <v>10.27</v>
      </c>
      <c r="CH40" s="13">
        <v>30</v>
      </c>
      <c r="CI40" s="13">
        <v>16</v>
      </c>
      <c r="CJ40" s="13">
        <v>25</v>
      </c>
      <c r="CK40" s="14">
        <v>2.4700000000000002</v>
      </c>
      <c r="CL40" s="13">
        <v>30</v>
      </c>
      <c r="CM40" s="13">
        <v>13</v>
      </c>
      <c r="CN40" s="13">
        <v>37.5</v>
      </c>
      <c r="CO40" s="14">
        <v>2.29</v>
      </c>
      <c r="CP40" s="13">
        <v>25</v>
      </c>
      <c r="CQ40" s="13">
        <v>7</v>
      </c>
      <c r="CR40" s="13">
        <v>30</v>
      </c>
      <c r="CS40" s="14">
        <v>1.64</v>
      </c>
      <c r="CT40" s="13">
        <v>85</v>
      </c>
      <c r="CU40" s="13">
        <v>16</v>
      </c>
      <c r="CV40" s="13">
        <v>35</v>
      </c>
      <c r="CW40" s="14">
        <v>3.14</v>
      </c>
      <c r="CX40" s="13">
        <v>80</v>
      </c>
      <c r="CY40" s="13">
        <v>21.5</v>
      </c>
      <c r="CZ40" s="13">
        <v>30</v>
      </c>
      <c r="DA40" s="14">
        <v>14.17</v>
      </c>
      <c r="DB40" s="13">
        <v>85</v>
      </c>
      <c r="DC40" s="13">
        <v>20</v>
      </c>
      <c r="DD40" s="13">
        <v>37.5</v>
      </c>
      <c r="DE40" s="14">
        <v>29.03</v>
      </c>
      <c r="DF40" s="13">
        <v>65</v>
      </c>
      <c r="DG40" s="13">
        <v>10</v>
      </c>
      <c r="DH40" s="13">
        <v>45</v>
      </c>
      <c r="DI40" s="14">
        <v>5.56</v>
      </c>
      <c r="DJ40" s="13">
        <v>12</v>
      </c>
      <c r="DK40" s="13">
        <v>5</v>
      </c>
      <c r="DL40" s="13">
        <v>42.5</v>
      </c>
      <c r="DM40" s="13">
        <v>0.2</v>
      </c>
      <c r="DN40" s="36">
        <f t="shared" si="1"/>
        <v>75.88000000000001</v>
      </c>
      <c r="DO40" s="36"/>
      <c r="DP40" s="36">
        <f t="shared" si="2"/>
        <v>68.77000000000001</v>
      </c>
      <c r="DQ40" s="36">
        <f t="shared" si="3"/>
        <v>24.240221026610438</v>
      </c>
      <c r="DR40" s="36">
        <f t="shared" si="4"/>
        <v>67.384033735640543</v>
      </c>
      <c r="DS40" s="36">
        <f t="shared" si="5"/>
        <v>8.3757452377490171</v>
      </c>
      <c r="DT40" s="36">
        <f t="shared" si="6"/>
        <v>3.4722222222222223</v>
      </c>
      <c r="DU40" s="36">
        <f t="shared" si="7"/>
        <v>0.29082448742184092</v>
      </c>
    </row>
    <row r="41" spans="1:125" x14ac:dyDescent="0.25">
      <c r="A41" s="3" t="s">
        <v>53</v>
      </c>
      <c r="B41" s="7"/>
      <c r="C41" s="7"/>
      <c r="D41" s="4">
        <v>167.80991241559599</v>
      </c>
      <c r="E41" s="4">
        <v>90.034808697728806</v>
      </c>
      <c r="F41" s="4">
        <v>53.652854829427298</v>
      </c>
      <c r="G41" s="4" t="str">
        <f t="shared" si="0"/>
        <v>D</v>
      </c>
      <c r="H41" s="8" t="s">
        <v>1</v>
      </c>
      <c r="I41" s="6" t="s">
        <v>26</v>
      </c>
      <c r="J41" s="4">
        <v>383.74916907460101</v>
      </c>
      <c r="K41" s="4">
        <v>453.67836924109201</v>
      </c>
      <c r="L41" s="4">
        <v>781.72687595162597</v>
      </c>
      <c r="M41" s="4">
        <v>798.96419436161602</v>
      </c>
      <c r="N41" s="4">
        <v>781.12061689766495</v>
      </c>
      <c r="O41" s="4">
        <v>714.50987486473798</v>
      </c>
      <c r="P41" s="4">
        <v>148.22970215686999</v>
      </c>
      <c r="Q41" s="4">
        <v>150.41063143673099</v>
      </c>
      <c r="R41" s="4">
        <v>161.92560127427501</v>
      </c>
      <c r="S41" s="3">
        <v>14.52</v>
      </c>
      <c r="T41" s="3">
        <v>7.88</v>
      </c>
      <c r="U41" s="3">
        <v>8.34</v>
      </c>
      <c r="V41" s="3">
        <v>5.03</v>
      </c>
      <c r="W41" s="3">
        <v>4.09</v>
      </c>
      <c r="X41" s="3">
        <v>15.32</v>
      </c>
      <c r="Y41" s="3">
        <v>27.4</v>
      </c>
      <c r="Z41" s="6">
        <v>17.420000000000002</v>
      </c>
      <c r="AA41" s="3">
        <v>351.92210690294201</v>
      </c>
      <c r="AB41" s="3">
        <v>416.06283087920798</v>
      </c>
      <c r="AC41" s="3">
        <v>716.87505912784002</v>
      </c>
      <c r="AD41" s="3">
        <v>826.58688031440602</v>
      </c>
      <c r="AE41" s="3">
        <v>806.83455557316699</v>
      </c>
      <c r="AF41" s="3">
        <v>726.026123142448</v>
      </c>
      <c r="AG41" s="3">
        <v>141.10123845039499</v>
      </c>
      <c r="AH41" s="3">
        <v>142.87393408208899</v>
      </c>
      <c r="AI41" s="3">
        <v>152.38124258637501</v>
      </c>
      <c r="AJ41" s="3">
        <v>14.3</v>
      </c>
      <c r="AK41" s="3">
        <v>7.68</v>
      </c>
      <c r="AL41" s="3">
        <v>8.42</v>
      </c>
      <c r="AM41" s="3">
        <v>5.0599999999999996</v>
      </c>
      <c r="AN41" s="3">
        <v>3.51</v>
      </c>
      <c r="AO41" s="3">
        <v>15.06</v>
      </c>
      <c r="AP41" s="3">
        <v>27.61</v>
      </c>
      <c r="AQ41" s="6">
        <v>18.350000000000001</v>
      </c>
      <c r="AR41" s="3">
        <v>329.86647886460003</v>
      </c>
      <c r="AS41" s="3">
        <v>389.97683450227902</v>
      </c>
      <c r="AT41" s="3">
        <v>671.96364913524496</v>
      </c>
      <c r="AU41" s="3">
        <v>835.58359866166597</v>
      </c>
      <c r="AV41" s="3">
        <v>815.86480801455502</v>
      </c>
      <c r="AW41" s="3">
        <v>732.79381953117399</v>
      </c>
      <c r="AX41" s="3">
        <v>138.21560430463401</v>
      </c>
      <c r="AY41" s="3">
        <v>139.78965151676201</v>
      </c>
      <c r="AZ41" s="3">
        <v>148.23905417908799</v>
      </c>
      <c r="BA41" s="3">
        <v>14.1</v>
      </c>
      <c r="BB41" s="3">
        <v>7.62</v>
      </c>
      <c r="BC41" s="3">
        <v>8.52</v>
      </c>
      <c r="BD41" s="3">
        <v>5.0599999999999996</v>
      </c>
      <c r="BE41" s="3">
        <v>3.27</v>
      </c>
      <c r="BF41" s="3">
        <v>15.02</v>
      </c>
      <c r="BG41" s="3">
        <v>27.83</v>
      </c>
      <c r="BH41" s="3">
        <v>18.579999999999998</v>
      </c>
      <c r="BI41" s="4">
        <v>304.854468907919</v>
      </c>
      <c r="BJ41" s="4">
        <v>360.40697793176798</v>
      </c>
      <c r="BK41" s="4">
        <v>621.01224133973699</v>
      </c>
      <c r="BL41" s="4">
        <v>845.01269973903197</v>
      </c>
      <c r="BM41" s="4">
        <v>825.94436766542901</v>
      </c>
      <c r="BN41" s="4">
        <v>743.84877486105802</v>
      </c>
      <c r="BO41" s="4">
        <v>135.95785186960401</v>
      </c>
      <c r="BP41" s="4">
        <v>137.34305407587701</v>
      </c>
      <c r="BQ41" s="4">
        <v>144.74485868778601</v>
      </c>
      <c r="BR41" s="4">
        <v>13.83</v>
      </c>
      <c r="BS41" s="4">
        <v>7.56</v>
      </c>
      <c r="BT41" s="4">
        <v>8.65</v>
      </c>
      <c r="BU41" s="4">
        <v>5.04</v>
      </c>
      <c r="BV41" s="4">
        <v>3.11</v>
      </c>
      <c r="BW41" s="4">
        <v>15</v>
      </c>
      <c r="BX41" s="4">
        <v>28.14</v>
      </c>
      <c r="BY41" s="9">
        <v>18.670000000000002</v>
      </c>
      <c r="BZ41" s="13">
        <v>75</v>
      </c>
      <c r="CA41" s="13">
        <v>27.5</v>
      </c>
      <c r="CB41" s="13">
        <v>0</v>
      </c>
      <c r="CC41" s="14">
        <v>8.9600000000000009</v>
      </c>
      <c r="CD41" s="13">
        <v>60</v>
      </c>
      <c r="CE41" s="13">
        <v>12.5</v>
      </c>
      <c r="CF41" s="13">
        <v>40</v>
      </c>
      <c r="CG41" s="14">
        <v>9.02</v>
      </c>
      <c r="CH41" s="13">
        <v>30</v>
      </c>
      <c r="CI41" s="13">
        <v>13</v>
      </c>
      <c r="CJ41" s="13">
        <v>40</v>
      </c>
      <c r="CK41" s="14">
        <v>4.1900000000000004</v>
      </c>
      <c r="CL41" s="13">
        <v>40</v>
      </c>
      <c r="CM41" s="13">
        <v>15</v>
      </c>
      <c r="CN41" s="13">
        <v>30</v>
      </c>
      <c r="CO41" s="14">
        <v>3.55</v>
      </c>
      <c r="CP41" s="13">
        <v>40</v>
      </c>
      <c r="CQ41" s="13">
        <v>12</v>
      </c>
      <c r="CR41" s="13">
        <v>25</v>
      </c>
      <c r="CS41" s="14">
        <v>2.67</v>
      </c>
      <c r="CT41" s="13">
        <v>80</v>
      </c>
      <c r="CU41" s="13">
        <v>17</v>
      </c>
      <c r="CV41" s="13">
        <v>37.5</v>
      </c>
      <c r="CW41" s="14">
        <v>6.04</v>
      </c>
      <c r="CX41" s="13">
        <v>100</v>
      </c>
      <c r="CY41" s="13">
        <v>25</v>
      </c>
      <c r="CZ41" s="13">
        <v>38.3333333333333</v>
      </c>
      <c r="DA41" s="14">
        <v>14.05</v>
      </c>
      <c r="DB41" s="13">
        <v>110</v>
      </c>
      <c r="DC41" s="13">
        <v>21</v>
      </c>
      <c r="DD41" s="13">
        <v>45</v>
      </c>
      <c r="DE41" s="14">
        <v>25.1</v>
      </c>
      <c r="DF41" s="13">
        <v>70</v>
      </c>
      <c r="DG41" s="13">
        <v>8.5</v>
      </c>
      <c r="DH41" s="13">
        <v>50</v>
      </c>
      <c r="DI41" s="14">
        <v>9.32</v>
      </c>
      <c r="DJ41" s="13">
        <v>15</v>
      </c>
      <c r="DK41" s="13">
        <v>6.7</v>
      </c>
      <c r="DL41" s="13">
        <v>50</v>
      </c>
      <c r="DM41" s="13">
        <v>0.42</v>
      </c>
      <c r="DN41" s="36">
        <f t="shared" si="1"/>
        <v>83.320000000000007</v>
      </c>
      <c r="DO41" s="36"/>
      <c r="DP41" s="36">
        <f t="shared" si="2"/>
        <v>74.360000000000014</v>
      </c>
      <c r="DQ41" s="36">
        <f t="shared" si="3"/>
        <v>26.129639591178051</v>
      </c>
      <c r="DR41" s="36">
        <f t="shared" si="4"/>
        <v>60.771920387304988</v>
      </c>
      <c r="DS41" s="36">
        <f t="shared" si="5"/>
        <v>13.098440021516941</v>
      </c>
      <c r="DT41" s="36">
        <f t="shared" si="6"/>
        <v>4.3121149897330593</v>
      </c>
      <c r="DU41" s="36">
        <f t="shared" si="7"/>
        <v>0.56481979558902629</v>
      </c>
    </row>
    <row r="42" spans="1:125" x14ac:dyDescent="0.25">
      <c r="A42" s="3" t="s">
        <v>54</v>
      </c>
      <c r="B42" s="7" t="s">
        <v>86</v>
      </c>
      <c r="C42" s="7" t="s">
        <v>126</v>
      </c>
      <c r="D42" s="4">
        <v>150.96605854128299</v>
      </c>
      <c r="E42" s="4">
        <v>89.177698262760302</v>
      </c>
      <c r="F42" s="4">
        <v>59.071356253481298</v>
      </c>
      <c r="G42" s="4" t="str">
        <f t="shared" si="0"/>
        <v>D</v>
      </c>
      <c r="H42" s="8" t="s">
        <v>14</v>
      </c>
      <c r="I42" s="6" t="s">
        <v>26</v>
      </c>
      <c r="J42" s="4">
        <v>476.04864240056497</v>
      </c>
      <c r="K42" s="4">
        <v>542.35259576891201</v>
      </c>
      <c r="L42" s="4">
        <v>1010.24036413215</v>
      </c>
      <c r="M42" s="4">
        <v>866.84097264871798</v>
      </c>
      <c r="N42" s="4">
        <v>843.42833281350602</v>
      </c>
      <c r="O42" s="4">
        <v>700.92266695861701</v>
      </c>
      <c r="P42" s="4">
        <v>134.290657481848</v>
      </c>
      <c r="Q42" s="4">
        <v>135.86347948856601</v>
      </c>
      <c r="R42" s="4">
        <v>149.722739990664</v>
      </c>
      <c r="S42" s="3">
        <v>10.65</v>
      </c>
      <c r="T42" s="3">
        <v>14.03</v>
      </c>
      <c r="U42" s="3">
        <v>21.79</v>
      </c>
      <c r="V42" s="3">
        <v>5.25</v>
      </c>
      <c r="W42" s="3">
        <v>1.96</v>
      </c>
      <c r="X42" s="3">
        <v>19.29</v>
      </c>
      <c r="Y42" s="3">
        <v>19.37</v>
      </c>
      <c r="Z42" s="6">
        <v>7.66</v>
      </c>
      <c r="AA42" s="3">
        <v>433.638044792024</v>
      </c>
      <c r="AB42" s="3">
        <v>494.053116729679</v>
      </c>
      <c r="AC42" s="3">
        <v>920.29323292385902</v>
      </c>
      <c r="AD42" s="3">
        <v>885.15962326417105</v>
      </c>
      <c r="AE42" s="3">
        <v>861.59083820258797</v>
      </c>
      <c r="AF42" s="3">
        <v>709.74850980035103</v>
      </c>
      <c r="AG42" s="3">
        <v>128.10282820198699</v>
      </c>
      <c r="AH42" s="3">
        <v>129.34250507909201</v>
      </c>
      <c r="AI42" s="3">
        <v>140.31636104561699</v>
      </c>
      <c r="AJ42" s="3">
        <v>10.78</v>
      </c>
      <c r="AK42" s="3">
        <v>13.58</v>
      </c>
      <c r="AL42" s="3">
        <v>22.11</v>
      </c>
      <c r="AM42" s="3">
        <v>5.08</v>
      </c>
      <c r="AN42" s="3">
        <v>1.72</v>
      </c>
      <c r="AO42" s="3">
        <v>19.22</v>
      </c>
      <c r="AP42" s="3">
        <v>19.8</v>
      </c>
      <c r="AQ42" s="6">
        <v>7.71</v>
      </c>
      <c r="AR42" s="3">
        <v>406.31072071602</v>
      </c>
      <c r="AS42" s="3">
        <v>462.901591227832</v>
      </c>
      <c r="AT42" s="3">
        <v>862.24695101968302</v>
      </c>
      <c r="AU42" s="3">
        <v>908.42760530384896</v>
      </c>
      <c r="AV42" s="3">
        <v>885.90282831915499</v>
      </c>
      <c r="AW42" s="3">
        <v>738.33091172139405</v>
      </c>
      <c r="AX42" s="3">
        <v>126.701354371627</v>
      </c>
      <c r="AY42" s="3">
        <v>127.795114120001</v>
      </c>
      <c r="AZ42" s="3">
        <v>137.335054065496</v>
      </c>
      <c r="BA42" s="3">
        <v>10.77</v>
      </c>
      <c r="BB42" s="3">
        <v>13.37</v>
      </c>
      <c r="BC42" s="3">
        <v>22.36</v>
      </c>
      <c r="BD42" s="3">
        <v>5</v>
      </c>
      <c r="BE42" s="3">
        <v>1.6</v>
      </c>
      <c r="BF42" s="3">
        <v>19.260000000000002</v>
      </c>
      <c r="BG42" s="3">
        <v>19.98</v>
      </c>
      <c r="BH42" s="3">
        <v>7.65</v>
      </c>
      <c r="BI42" s="4">
        <v>375.75317499552301</v>
      </c>
      <c r="BJ42" s="4">
        <v>428.08799705756797</v>
      </c>
      <c r="BK42" s="4">
        <v>797.39965734820203</v>
      </c>
      <c r="BL42" s="4">
        <v>932.05480426453596</v>
      </c>
      <c r="BM42" s="4">
        <v>910.97920071028398</v>
      </c>
      <c r="BN42" s="4">
        <v>771.17357214675701</v>
      </c>
      <c r="BO42" s="4">
        <v>125.87028408421</v>
      </c>
      <c r="BP42" s="4">
        <v>126.83468495126</v>
      </c>
      <c r="BQ42" s="4">
        <v>135.08806111166001</v>
      </c>
      <c r="BR42" s="4">
        <v>10.73</v>
      </c>
      <c r="BS42" s="4">
        <v>13.15</v>
      </c>
      <c r="BT42" s="4">
        <v>22.66</v>
      </c>
      <c r="BU42" s="4">
        <v>4.92</v>
      </c>
      <c r="BV42" s="4">
        <v>1.49</v>
      </c>
      <c r="BW42" s="4">
        <v>19.350000000000001</v>
      </c>
      <c r="BX42" s="4">
        <v>20.170000000000002</v>
      </c>
      <c r="BY42" s="9">
        <v>7.54</v>
      </c>
      <c r="BZ42" s="13">
        <v>70</v>
      </c>
      <c r="CA42" s="13">
        <v>31.5</v>
      </c>
      <c r="CB42" s="13">
        <v>0</v>
      </c>
      <c r="CC42" s="14">
        <v>7.49</v>
      </c>
      <c r="CD42" s="13">
        <v>60</v>
      </c>
      <c r="CE42" s="13">
        <v>19.5</v>
      </c>
      <c r="CF42" s="13">
        <v>25</v>
      </c>
      <c r="CG42" s="14">
        <v>9.2100000000000009</v>
      </c>
      <c r="CH42" s="13">
        <v>40</v>
      </c>
      <c r="CI42" s="13">
        <v>7</v>
      </c>
      <c r="CJ42" s="13">
        <v>20</v>
      </c>
      <c r="CK42" s="14">
        <v>3.7</v>
      </c>
      <c r="CL42" s="13">
        <v>40</v>
      </c>
      <c r="CM42" s="13">
        <v>7.5</v>
      </c>
      <c r="CN42" s="13">
        <v>27.5</v>
      </c>
      <c r="CO42" s="14">
        <v>4.76</v>
      </c>
      <c r="CP42" s="13">
        <v>30</v>
      </c>
      <c r="CQ42" s="13">
        <v>10</v>
      </c>
      <c r="CR42" s="13">
        <v>27.5</v>
      </c>
      <c r="CS42" s="14">
        <v>2.2999999999999998</v>
      </c>
      <c r="CT42" s="13">
        <v>80</v>
      </c>
      <c r="CU42" s="13">
        <v>22</v>
      </c>
      <c r="CV42" s="13">
        <v>25</v>
      </c>
      <c r="CW42" s="14">
        <v>4</v>
      </c>
      <c r="CX42" s="13">
        <v>90</v>
      </c>
      <c r="CY42" s="13">
        <v>18</v>
      </c>
      <c r="CZ42" s="13">
        <v>37.5</v>
      </c>
      <c r="DA42" s="14">
        <v>16.3</v>
      </c>
      <c r="DB42" s="13">
        <v>100</v>
      </c>
      <c r="DC42" s="13">
        <v>20</v>
      </c>
      <c r="DD42" s="13">
        <v>37.5</v>
      </c>
      <c r="DE42" s="14">
        <v>26.2</v>
      </c>
      <c r="DF42" s="13">
        <v>55</v>
      </c>
      <c r="DG42" s="13">
        <v>12</v>
      </c>
      <c r="DH42" s="13">
        <v>45</v>
      </c>
      <c r="DI42" s="14">
        <v>6.22</v>
      </c>
      <c r="DJ42" s="13">
        <v>12</v>
      </c>
      <c r="DK42" s="13">
        <v>7</v>
      </c>
      <c r="DL42" s="13">
        <v>50</v>
      </c>
      <c r="DM42" s="13">
        <v>0.16</v>
      </c>
      <c r="DN42" s="36">
        <f t="shared" si="1"/>
        <v>80.34</v>
      </c>
      <c r="DO42" s="36"/>
      <c r="DP42" s="36">
        <f t="shared" si="2"/>
        <v>72.850000000000009</v>
      </c>
      <c r="DQ42" s="36">
        <f t="shared" si="3"/>
        <v>27.412491420727527</v>
      </c>
      <c r="DR42" s="36">
        <f t="shared" si="4"/>
        <v>63.829787234042549</v>
      </c>
      <c r="DS42" s="36">
        <f t="shared" si="5"/>
        <v>8.757721345229923</v>
      </c>
      <c r="DT42" s="36">
        <f t="shared" si="6"/>
        <v>2.5078369905956115</v>
      </c>
      <c r="DU42" s="36">
        <f t="shared" si="7"/>
        <v>0.2196293754289636</v>
      </c>
    </row>
    <row r="43" spans="1:125" x14ac:dyDescent="0.25">
      <c r="A43" s="3" t="s">
        <v>55</v>
      </c>
      <c r="B43" s="7" t="s">
        <v>80</v>
      </c>
      <c r="C43" s="7" t="s">
        <v>121</v>
      </c>
      <c r="D43" s="4">
        <v>164.899845861844</v>
      </c>
      <c r="E43" s="4">
        <v>97.963519006702796</v>
      </c>
      <c r="F43" s="4">
        <v>59</v>
      </c>
      <c r="G43" s="4" t="str">
        <f t="shared" si="0"/>
        <v>D</v>
      </c>
      <c r="H43" s="8" t="s">
        <v>1</v>
      </c>
      <c r="I43" s="6" t="s">
        <v>23</v>
      </c>
      <c r="J43" s="4">
        <v>451.542285099097</v>
      </c>
      <c r="K43" s="4">
        <v>521.19573007948395</v>
      </c>
      <c r="L43" s="4">
        <v>942.38582833793998</v>
      </c>
      <c r="M43" s="4">
        <v>940.77644666898004</v>
      </c>
      <c r="N43" s="4">
        <v>918.51634221069196</v>
      </c>
      <c r="O43" s="4">
        <v>803.17238349715501</v>
      </c>
      <c r="P43" s="4">
        <v>139.44971757873401</v>
      </c>
      <c r="Q43" s="4">
        <v>141.100645658286</v>
      </c>
      <c r="R43" s="4">
        <v>152.87514451074199</v>
      </c>
      <c r="S43" s="3">
        <v>11.28</v>
      </c>
      <c r="T43" s="3">
        <v>10.25</v>
      </c>
      <c r="U43" s="3">
        <v>8.5299999999999994</v>
      </c>
      <c r="V43" s="3">
        <v>5.79</v>
      </c>
      <c r="W43" s="3">
        <v>2.14</v>
      </c>
      <c r="X43" s="3">
        <v>18.13</v>
      </c>
      <c r="Y43" s="3">
        <v>30.28</v>
      </c>
      <c r="Z43" s="6">
        <v>13.6</v>
      </c>
      <c r="AA43" s="3">
        <v>405.78577639736397</v>
      </c>
      <c r="AB43" s="3">
        <v>468.377493830243</v>
      </c>
      <c r="AC43" s="3">
        <v>846.88490956405201</v>
      </c>
      <c r="AD43" s="3">
        <v>967.79771909142005</v>
      </c>
      <c r="AE43" s="3">
        <v>945.64335043537903</v>
      </c>
      <c r="AF43" s="3">
        <v>824.39793377523301</v>
      </c>
      <c r="AG43" s="3">
        <v>134.277487750875</v>
      </c>
      <c r="AH43" s="3">
        <v>135.60140117118399</v>
      </c>
      <c r="AI43" s="3">
        <v>145.04185763726599</v>
      </c>
      <c r="AJ43" s="3">
        <v>11.47</v>
      </c>
      <c r="AK43" s="3">
        <v>10.050000000000001</v>
      </c>
      <c r="AL43" s="3">
        <v>8.7200000000000006</v>
      </c>
      <c r="AM43" s="3">
        <v>5.76</v>
      </c>
      <c r="AN43" s="3">
        <v>1.99</v>
      </c>
      <c r="AO43" s="3">
        <v>17.57</v>
      </c>
      <c r="AP43" s="3">
        <v>30.46</v>
      </c>
      <c r="AQ43" s="6">
        <v>13.98</v>
      </c>
      <c r="AR43" s="3">
        <v>376.93397293824802</v>
      </c>
      <c r="AS43" s="3">
        <v>435.07858222889598</v>
      </c>
      <c r="AT43" s="3">
        <v>786.675458840283</v>
      </c>
      <c r="AU43" s="3">
        <v>979.51613188648696</v>
      </c>
      <c r="AV43" s="3">
        <v>958.13976703009496</v>
      </c>
      <c r="AW43" s="3">
        <v>838.798747287271</v>
      </c>
      <c r="AX43" s="3">
        <v>132.08941122387901</v>
      </c>
      <c r="AY43" s="3">
        <v>133.254785905007</v>
      </c>
      <c r="AZ43" s="3">
        <v>141.51192023436499</v>
      </c>
      <c r="BA43" s="3">
        <v>11.49</v>
      </c>
      <c r="BB43" s="3">
        <v>9.98</v>
      </c>
      <c r="BC43" s="3">
        <v>8.8699999999999992</v>
      </c>
      <c r="BD43" s="3">
        <v>5.75</v>
      </c>
      <c r="BE43" s="3">
        <v>1.92</v>
      </c>
      <c r="BF43" s="3">
        <v>17.34</v>
      </c>
      <c r="BG43" s="3">
        <v>30.59</v>
      </c>
      <c r="BH43" s="3">
        <v>14.06</v>
      </c>
      <c r="BI43" s="4">
        <v>345.20121460975702</v>
      </c>
      <c r="BJ43" s="4">
        <v>398.45083176068903</v>
      </c>
      <c r="BK43" s="4">
        <v>720.44799193476399</v>
      </c>
      <c r="BL43" s="4">
        <v>987.90206542526698</v>
      </c>
      <c r="BM43" s="4">
        <v>967.68700037157396</v>
      </c>
      <c r="BN43" s="4">
        <v>852.98035087608298</v>
      </c>
      <c r="BO43" s="4">
        <v>130.09621358544601</v>
      </c>
      <c r="BP43" s="4">
        <v>131.11160175449399</v>
      </c>
      <c r="BQ43" s="4">
        <v>138.24080527061599</v>
      </c>
      <c r="BR43" s="4">
        <v>11.46</v>
      </c>
      <c r="BS43" s="4">
        <v>9.91</v>
      </c>
      <c r="BT43" s="4">
        <v>9.0399999999999991</v>
      </c>
      <c r="BU43" s="4">
        <v>5.73</v>
      </c>
      <c r="BV43" s="4">
        <v>1.87</v>
      </c>
      <c r="BW43" s="4">
        <v>17.13</v>
      </c>
      <c r="BX43" s="4">
        <v>30.77</v>
      </c>
      <c r="BY43" s="9">
        <v>14.08</v>
      </c>
      <c r="BZ43" s="13">
        <v>80</v>
      </c>
      <c r="CA43" s="13">
        <v>33</v>
      </c>
      <c r="CB43" s="13">
        <v>0</v>
      </c>
      <c r="CC43" s="14">
        <v>10.69</v>
      </c>
      <c r="CD43" s="13">
        <v>60</v>
      </c>
      <c r="CE43" s="13">
        <v>14.5</v>
      </c>
      <c r="CF43" s="13">
        <v>42.5</v>
      </c>
      <c r="CG43" s="14">
        <v>9.6300000000000008</v>
      </c>
      <c r="CH43" s="13">
        <v>35</v>
      </c>
      <c r="CI43" s="13">
        <v>12</v>
      </c>
      <c r="CJ43" s="13">
        <v>30</v>
      </c>
      <c r="CK43" s="14">
        <v>5.62</v>
      </c>
      <c r="CL43" s="13">
        <v>50</v>
      </c>
      <c r="CM43" s="13">
        <v>13</v>
      </c>
      <c r="CN43" s="13">
        <v>40</v>
      </c>
      <c r="CO43" s="14">
        <v>3.93</v>
      </c>
      <c r="CP43" s="13">
        <v>30</v>
      </c>
      <c r="CQ43" s="13">
        <v>7</v>
      </c>
      <c r="CR43" s="13">
        <v>42.5</v>
      </c>
      <c r="CS43" s="14">
        <v>2.72</v>
      </c>
      <c r="CT43" s="13">
        <v>90</v>
      </c>
      <c r="CU43" s="13">
        <v>25</v>
      </c>
      <c r="CV43" s="13">
        <v>35</v>
      </c>
      <c r="CW43" s="14">
        <v>4.79</v>
      </c>
      <c r="CX43" s="13">
        <v>105</v>
      </c>
      <c r="CY43" s="13">
        <v>26</v>
      </c>
      <c r="CZ43" s="13">
        <v>40</v>
      </c>
      <c r="DA43" s="14">
        <v>22.45</v>
      </c>
      <c r="DB43" s="13">
        <v>80</v>
      </c>
      <c r="DC43" s="13">
        <v>20</v>
      </c>
      <c r="DD43" s="13">
        <v>40</v>
      </c>
      <c r="DE43" s="14">
        <v>33.659999999999997</v>
      </c>
      <c r="DF43" s="13">
        <v>60</v>
      </c>
      <c r="DG43" s="13">
        <v>12</v>
      </c>
      <c r="DH43" s="13">
        <v>40</v>
      </c>
      <c r="DI43" s="14">
        <v>8.6</v>
      </c>
      <c r="DJ43" s="13">
        <v>15</v>
      </c>
      <c r="DK43" s="13">
        <v>8</v>
      </c>
      <c r="DL43" s="13">
        <v>50</v>
      </c>
      <c r="DM43" s="13">
        <v>0.55000000000000004</v>
      </c>
      <c r="DN43" s="36">
        <f t="shared" si="1"/>
        <v>102.63999999999999</v>
      </c>
      <c r="DO43" s="36"/>
      <c r="DP43" s="36">
        <f t="shared" si="2"/>
        <v>91.949999999999989</v>
      </c>
      <c r="DQ43" s="36">
        <f t="shared" si="3"/>
        <v>23.817292006525285</v>
      </c>
      <c r="DR43" s="36">
        <f t="shared" si="4"/>
        <v>66.231647634584007</v>
      </c>
      <c r="DS43" s="36">
        <f t="shared" si="5"/>
        <v>9.9510603588907038</v>
      </c>
      <c r="DT43" s="36">
        <f t="shared" si="6"/>
        <v>6.0109289617486343</v>
      </c>
      <c r="DU43" s="36">
        <f t="shared" si="7"/>
        <v>0.59815116911364885</v>
      </c>
    </row>
    <row r="44" spans="1:125" x14ac:dyDescent="0.25">
      <c r="A44" s="3" t="s">
        <v>56</v>
      </c>
      <c r="B44" s="7" t="s">
        <v>81</v>
      </c>
      <c r="C44" s="7" t="s">
        <v>122</v>
      </c>
      <c r="D44" s="4">
        <v>170.332589284552</v>
      </c>
      <c r="E44" s="4">
        <v>130.92171441553501</v>
      </c>
      <c r="F44" s="4">
        <v>76.862399007403596</v>
      </c>
      <c r="G44" s="4" t="str">
        <f t="shared" si="0"/>
        <v>B</v>
      </c>
      <c r="H44" s="8" t="s">
        <v>1</v>
      </c>
      <c r="I44" s="6" t="s">
        <v>26</v>
      </c>
      <c r="J44" s="4">
        <v>1416.3519960025301</v>
      </c>
      <c r="K44" s="4">
        <v>1644.07687069075</v>
      </c>
      <c r="L44" s="4">
        <v>2816.6777545796899</v>
      </c>
      <c r="M44" s="4">
        <v>2388.7319800325799</v>
      </c>
      <c r="N44" s="4">
        <v>2308.4288276070602</v>
      </c>
      <c r="O44" s="4">
        <v>1948.61172588452</v>
      </c>
      <c r="P44" s="4">
        <v>134.172652854517</v>
      </c>
      <c r="Q44" s="4">
        <v>136.14232772342999</v>
      </c>
      <c r="R44" s="4">
        <v>148.672533702046</v>
      </c>
      <c r="S44" s="3">
        <v>16.03</v>
      </c>
      <c r="T44" s="3">
        <v>9.3699999999999992</v>
      </c>
      <c r="U44" s="3">
        <v>10.199999999999999</v>
      </c>
      <c r="V44" s="3">
        <v>5.14</v>
      </c>
      <c r="W44" s="3">
        <v>3.91</v>
      </c>
      <c r="X44" s="3">
        <v>26.01</v>
      </c>
      <c r="Y44" s="3">
        <v>16.920000000000002</v>
      </c>
      <c r="Z44" s="6">
        <v>12.42</v>
      </c>
      <c r="AA44" s="3">
        <v>1276.4779487461701</v>
      </c>
      <c r="AB44" s="3">
        <v>1481.6799317643099</v>
      </c>
      <c r="AC44" s="3">
        <v>2538.5795779023802</v>
      </c>
      <c r="AD44" s="3">
        <v>2449.3452787742299</v>
      </c>
      <c r="AE44" s="3">
        <v>2373.8799158256302</v>
      </c>
      <c r="AF44" s="3">
        <v>2023.37842920139</v>
      </c>
      <c r="AG44" s="3">
        <v>131.82918082908</v>
      </c>
      <c r="AH44" s="3">
        <v>133.480930274115</v>
      </c>
      <c r="AI44" s="3">
        <v>143.834141827493</v>
      </c>
      <c r="AJ44" s="3">
        <v>15.52</v>
      </c>
      <c r="AK44" s="3">
        <v>9.24</v>
      </c>
      <c r="AL44" s="3">
        <v>10.5</v>
      </c>
      <c r="AM44" s="3">
        <v>5.13</v>
      </c>
      <c r="AN44" s="3">
        <v>3.69</v>
      </c>
      <c r="AO44" s="3">
        <v>25.91</v>
      </c>
      <c r="AP44" s="3">
        <v>17.89</v>
      </c>
      <c r="AQ44" s="6">
        <v>12.12</v>
      </c>
      <c r="AR44" s="3">
        <v>1188.65423126632</v>
      </c>
      <c r="AS44" s="3">
        <v>1379.7692483148501</v>
      </c>
      <c r="AT44" s="3">
        <v>2363.8586598136098</v>
      </c>
      <c r="AU44" s="3">
        <v>2461.5252552317402</v>
      </c>
      <c r="AV44" s="3">
        <v>2389.7967303739701</v>
      </c>
      <c r="AW44" s="3">
        <v>2051.4496928899898</v>
      </c>
      <c r="AX44" s="3">
        <v>130.61458929211199</v>
      </c>
      <c r="AY44" s="3">
        <v>132.10612916504101</v>
      </c>
      <c r="AZ44" s="3">
        <v>141.360759619986</v>
      </c>
      <c r="BA44" s="3">
        <v>15.16</v>
      </c>
      <c r="BB44" s="3">
        <v>9.1999999999999993</v>
      </c>
      <c r="BC44" s="3">
        <v>10.7</v>
      </c>
      <c r="BD44" s="3">
        <v>5.13</v>
      </c>
      <c r="BE44" s="3">
        <v>3.66</v>
      </c>
      <c r="BF44" s="3">
        <v>25.89</v>
      </c>
      <c r="BG44" s="3">
        <v>18.329999999999998</v>
      </c>
      <c r="BH44" s="3">
        <v>11.94</v>
      </c>
      <c r="BI44" s="4">
        <v>1092.3381200859201</v>
      </c>
      <c r="BJ44" s="4">
        <v>1267.9671743152301</v>
      </c>
      <c r="BK44" s="4">
        <v>2172.3162688436</v>
      </c>
      <c r="BL44" s="4">
        <v>2488.93359543836</v>
      </c>
      <c r="BM44" s="4">
        <v>2422.53880002288</v>
      </c>
      <c r="BN44" s="4">
        <v>2105.6421902021202</v>
      </c>
      <c r="BO44" s="4">
        <v>130.21418009705801</v>
      </c>
      <c r="BP44" s="4">
        <v>131.55525442316599</v>
      </c>
      <c r="BQ44" s="4">
        <v>139.744831739175</v>
      </c>
      <c r="BR44" s="4">
        <v>14.7</v>
      </c>
      <c r="BS44" s="4">
        <v>9.17</v>
      </c>
      <c r="BT44" s="4">
        <v>10.93</v>
      </c>
      <c r="BU44" s="4">
        <v>5.13</v>
      </c>
      <c r="BV44" s="4">
        <v>3.7</v>
      </c>
      <c r="BW44" s="4">
        <v>25.88</v>
      </c>
      <c r="BX44" s="4">
        <v>18.77</v>
      </c>
      <c r="BY44" s="9">
        <v>11.72</v>
      </c>
      <c r="BZ44" s="13">
        <v>110</v>
      </c>
      <c r="CA44" s="13">
        <v>45</v>
      </c>
      <c r="CB44" s="13">
        <v>0</v>
      </c>
      <c r="CC44" s="14">
        <v>47.7</v>
      </c>
      <c r="CD44" s="13">
        <v>110</v>
      </c>
      <c r="CE44" s="13">
        <v>26.5</v>
      </c>
      <c r="CF44" s="13">
        <v>32.5</v>
      </c>
      <c r="CG44" s="14">
        <v>62.1</v>
      </c>
      <c r="CH44" s="13">
        <v>80</v>
      </c>
      <c r="CI44" s="13">
        <v>22.5</v>
      </c>
      <c r="CJ44" s="13">
        <v>35</v>
      </c>
      <c r="CK44" s="14">
        <v>24.8</v>
      </c>
      <c r="CL44" s="13">
        <v>60</v>
      </c>
      <c r="CM44" s="13">
        <v>17</v>
      </c>
      <c r="CN44" s="13">
        <v>40</v>
      </c>
      <c r="CO44" s="14">
        <v>16.03</v>
      </c>
      <c r="CP44" s="13">
        <v>55</v>
      </c>
      <c r="CQ44" s="13">
        <v>11</v>
      </c>
      <c r="CR44" s="13">
        <v>42.5</v>
      </c>
      <c r="CS44" s="14">
        <v>9.42</v>
      </c>
      <c r="CT44" s="13">
        <v>130</v>
      </c>
      <c r="CU44" s="13">
        <v>30</v>
      </c>
      <c r="CV44" s="13">
        <v>27.5</v>
      </c>
      <c r="CW44" s="14">
        <v>22.96</v>
      </c>
      <c r="CX44" s="13">
        <v>175</v>
      </c>
      <c r="CY44" s="13">
        <v>40</v>
      </c>
      <c r="CZ44" s="13">
        <v>35</v>
      </c>
      <c r="DA44" s="14">
        <v>118.4</v>
      </c>
      <c r="DB44" s="13">
        <v>140</v>
      </c>
      <c r="DC44" s="13">
        <v>47.5</v>
      </c>
      <c r="DD44" s="13">
        <v>45</v>
      </c>
      <c r="DE44" s="14">
        <v>145.1</v>
      </c>
      <c r="DF44" s="13">
        <v>100</v>
      </c>
      <c r="DG44" s="13">
        <v>17.2</v>
      </c>
      <c r="DH44" s="13">
        <v>50</v>
      </c>
      <c r="DI44" s="14">
        <v>33.200000000000003</v>
      </c>
      <c r="DJ44" s="13">
        <v>20</v>
      </c>
      <c r="DK44" s="13">
        <v>20</v>
      </c>
      <c r="DL44" s="13">
        <v>40</v>
      </c>
      <c r="DM44" s="13">
        <v>3</v>
      </c>
      <c r="DN44" s="36">
        <f t="shared" si="1"/>
        <v>482.71</v>
      </c>
      <c r="DO44" s="36"/>
      <c r="DP44" s="36">
        <f t="shared" si="2"/>
        <v>435.01</v>
      </c>
      <c r="DQ44" s="36">
        <f t="shared" si="3"/>
        <v>25.826992482931427</v>
      </c>
      <c r="DR44" s="36">
        <f t="shared" si="4"/>
        <v>65.851359738856587</v>
      </c>
      <c r="DS44" s="36">
        <f t="shared" si="5"/>
        <v>8.3216477782119966</v>
      </c>
      <c r="DT44" s="36">
        <f t="shared" si="6"/>
        <v>8.2872928176795568</v>
      </c>
      <c r="DU44" s="36">
        <f t="shared" si="7"/>
        <v>0.68963931863635319</v>
      </c>
    </row>
    <row r="45" spans="1:125" x14ac:dyDescent="0.25">
      <c r="A45" s="3" t="s">
        <v>57</v>
      </c>
      <c r="B45" s="7" t="s">
        <v>87</v>
      </c>
      <c r="C45" s="7" t="s">
        <v>127</v>
      </c>
      <c r="D45" s="4">
        <v>146.351917811589</v>
      </c>
      <c r="E45" s="4">
        <v>81.080715306028694</v>
      </c>
      <c r="F45" s="4">
        <v>55.401197687351697</v>
      </c>
      <c r="G45" s="4" t="str">
        <f t="shared" si="0"/>
        <v>D</v>
      </c>
      <c r="H45" s="8" t="s">
        <v>1</v>
      </c>
      <c r="I45" s="6" t="s">
        <v>23</v>
      </c>
      <c r="J45" s="4">
        <v>387.710952750736</v>
      </c>
      <c r="K45" s="4">
        <v>459.95656316923299</v>
      </c>
      <c r="L45" s="4">
        <v>903.84610195103096</v>
      </c>
      <c r="M45" s="4">
        <v>842.27685999909295</v>
      </c>
      <c r="N45" s="4">
        <v>820.64499361460901</v>
      </c>
      <c r="O45" s="4">
        <v>713.94406141546403</v>
      </c>
      <c r="P45" s="4">
        <v>142.22255156657599</v>
      </c>
      <c r="Q45" s="4">
        <v>144.21635008528099</v>
      </c>
      <c r="R45" s="4">
        <v>158.82339859309701</v>
      </c>
      <c r="S45" s="3">
        <v>13.49</v>
      </c>
      <c r="T45" s="3">
        <v>6.16</v>
      </c>
      <c r="U45" s="3">
        <v>7.58</v>
      </c>
      <c r="V45" s="3">
        <v>5.64</v>
      </c>
      <c r="W45" s="3">
        <v>1.8</v>
      </c>
      <c r="X45" s="3">
        <v>23.19</v>
      </c>
      <c r="Y45" s="3">
        <v>36.159999999999997</v>
      </c>
      <c r="Z45" s="6">
        <v>5.98</v>
      </c>
      <c r="AA45" s="3">
        <v>347.45125870599497</v>
      </c>
      <c r="AB45" s="3">
        <v>412.19499307940401</v>
      </c>
      <c r="AC45" s="3">
        <v>809.991186153748</v>
      </c>
      <c r="AD45" s="3">
        <v>859.18163672926096</v>
      </c>
      <c r="AE45" s="3">
        <v>837.51648622697098</v>
      </c>
      <c r="AF45" s="3">
        <v>722.20378186061305</v>
      </c>
      <c r="AG45" s="3">
        <v>137.182970292943</v>
      </c>
      <c r="AH45" s="3">
        <v>138.80766531106499</v>
      </c>
      <c r="AI45" s="3">
        <v>150.76847804297299</v>
      </c>
      <c r="AJ45" s="3">
        <v>12.93</v>
      </c>
      <c r="AK45" s="3">
        <v>5.93</v>
      </c>
      <c r="AL45" s="3">
        <v>7.82</v>
      </c>
      <c r="AM45" s="3">
        <v>5.47</v>
      </c>
      <c r="AN45" s="3">
        <v>1.65</v>
      </c>
      <c r="AO45" s="3">
        <v>23.79</v>
      </c>
      <c r="AP45" s="3">
        <v>36.42</v>
      </c>
      <c r="AQ45" s="6">
        <v>5.99</v>
      </c>
      <c r="AR45" s="3">
        <v>322.145063864534</v>
      </c>
      <c r="AS45" s="3">
        <v>382.17320239680299</v>
      </c>
      <c r="AT45" s="3">
        <v>750.99647861617495</v>
      </c>
      <c r="AU45" s="3">
        <v>871.87423612697603</v>
      </c>
      <c r="AV45" s="3">
        <v>850.84462905683301</v>
      </c>
      <c r="AW45" s="3">
        <v>735.45051148742198</v>
      </c>
      <c r="AX45" s="3">
        <v>134.812194042275</v>
      </c>
      <c r="AY45" s="3">
        <v>136.23681320760099</v>
      </c>
      <c r="AZ45" s="3">
        <v>146.67008748411999</v>
      </c>
      <c r="BA45" s="3">
        <v>12.53</v>
      </c>
      <c r="BB45" s="3">
        <v>5.82</v>
      </c>
      <c r="BC45" s="3">
        <v>7.98</v>
      </c>
      <c r="BD45" s="3">
        <v>5.39</v>
      </c>
      <c r="BE45" s="3">
        <v>1.58</v>
      </c>
      <c r="BF45" s="3">
        <v>24.18</v>
      </c>
      <c r="BG45" s="3">
        <v>36.56</v>
      </c>
      <c r="BH45" s="3">
        <v>5.97</v>
      </c>
      <c r="BI45" s="4">
        <v>294.36748063195</v>
      </c>
      <c r="BJ45" s="4">
        <v>349.21957643870201</v>
      </c>
      <c r="BK45" s="4">
        <v>686.24034998925799</v>
      </c>
      <c r="BL45" s="4">
        <v>882.85203362109598</v>
      </c>
      <c r="BM45" s="4">
        <v>862.80954123689901</v>
      </c>
      <c r="BN45" s="4">
        <v>749.99262092850302</v>
      </c>
      <c r="BO45" s="4">
        <v>132.43692443974001</v>
      </c>
      <c r="BP45" s="4">
        <v>133.66596223738799</v>
      </c>
      <c r="BQ45" s="4">
        <v>142.590461487016</v>
      </c>
      <c r="BR45" s="4">
        <v>12.02</v>
      </c>
      <c r="BS45" s="4">
        <v>5.69</v>
      </c>
      <c r="BT45" s="4">
        <v>8.15</v>
      </c>
      <c r="BU45" s="4">
        <v>5.29</v>
      </c>
      <c r="BV45" s="4">
        <v>1.53</v>
      </c>
      <c r="BW45" s="4">
        <v>24.62</v>
      </c>
      <c r="BX45" s="4">
        <v>36.74</v>
      </c>
      <c r="BY45" s="9">
        <v>5.96</v>
      </c>
      <c r="BZ45" s="13">
        <v>56.4</v>
      </c>
      <c r="CA45" s="13">
        <v>33.133333333333297</v>
      </c>
      <c r="CB45" s="13">
        <v>0</v>
      </c>
      <c r="CC45" s="14">
        <v>6.68</v>
      </c>
      <c r="CD45" s="13">
        <v>60</v>
      </c>
      <c r="CE45" s="13">
        <v>11.6666666666667</v>
      </c>
      <c r="CF45" s="13">
        <v>45</v>
      </c>
      <c r="CG45" s="14">
        <v>9.5500000000000007</v>
      </c>
      <c r="CH45" s="13">
        <v>27.5</v>
      </c>
      <c r="CI45" s="13">
        <v>9.4</v>
      </c>
      <c r="CJ45" s="13">
        <v>35</v>
      </c>
      <c r="CK45" s="14">
        <v>2.2000000000000002</v>
      </c>
      <c r="CL45" s="13">
        <v>29.8</v>
      </c>
      <c r="CM45" s="13">
        <v>9.4</v>
      </c>
      <c r="CN45" s="13">
        <v>35</v>
      </c>
      <c r="CO45" s="14">
        <v>2.2400000000000002</v>
      </c>
      <c r="CP45" s="13">
        <v>27</v>
      </c>
      <c r="CQ45" s="13">
        <v>7.4</v>
      </c>
      <c r="CR45" s="13">
        <v>35</v>
      </c>
      <c r="CS45" s="14">
        <v>2</v>
      </c>
      <c r="CT45" s="13">
        <v>60.6</v>
      </c>
      <c r="CU45" s="13">
        <v>17.399999999999999</v>
      </c>
      <c r="CV45" s="13">
        <v>35</v>
      </c>
      <c r="CW45" s="14">
        <v>2.2599999999999998</v>
      </c>
      <c r="CX45" s="13">
        <v>77.099999999999994</v>
      </c>
      <c r="CY45" s="13">
        <v>15.6</v>
      </c>
      <c r="CZ45" s="13">
        <v>50</v>
      </c>
      <c r="DA45" s="14">
        <v>16.170000000000002</v>
      </c>
      <c r="DB45" s="13">
        <v>87.4</v>
      </c>
      <c r="DC45" s="13">
        <v>13.1666666666667</v>
      </c>
      <c r="DD45" s="13">
        <v>27.5</v>
      </c>
      <c r="DE45" s="14">
        <v>21.69</v>
      </c>
      <c r="DF45" s="13">
        <v>63.9</v>
      </c>
      <c r="DG45" s="13">
        <v>11.8</v>
      </c>
      <c r="DH45" s="13">
        <v>62.5</v>
      </c>
      <c r="DI45" s="14">
        <v>5.55</v>
      </c>
      <c r="DJ45" s="13">
        <v>13.8</v>
      </c>
      <c r="DK45" s="13">
        <v>12.8</v>
      </c>
      <c r="DL45" s="13" t="s">
        <v>12</v>
      </c>
      <c r="DM45" s="13">
        <v>0.36</v>
      </c>
      <c r="DN45" s="36">
        <f t="shared" si="1"/>
        <v>68.7</v>
      </c>
      <c r="DO45" s="36"/>
      <c r="DP45" s="36">
        <f t="shared" si="2"/>
        <v>62.02</v>
      </c>
      <c r="DQ45" s="36">
        <f t="shared" si="3"/>
        <v>25.782005804579168</v>
      </c>
      <c r="DR45" s="36">
        <f t="shared" si="4"/>
        <v>64.688810061270559</v>
      </c>
      <c r="DS45" s="36">
        <f t="shared" si="5"/>
        <v>9.5291841341502739</v>
      </c>
      <c r="DT45" s="36">
        <f t="shared" si="6"/>
        <v>6.0913705583756341</v>
      </c>
      <c r="DU45" s="36">
        <f t="shared" si="7"/>
        <v>0.58045791680103187</v>
      </c>
    </row>
    <row r="46" spans="1:125" x14ac:dyDescent="0.25">
      <c r="A46" s="3" t="s">
        <v>58</v>
      </c>
      <c r="B46" s="7" t="s">
        <v>75</v>
      </c>
      <c r="C46" s="7" t="s">
        <v>114</v>
      </c>
      <c r="D46" s="4">
        <v>161.09547686685701</v>
      </c>
      <c r="E46" s="4">
        <v>112.266606944797</v>
      </c>
      <c r="F46" s="4">
        <v>69.689484229022597</v>
      </c>
      <c r="G46" s="4" t="str">
        <f t="shared" si="0"/>
        <v>M</v>
      </c>
      <c r="H46" s="8" t="s">
        <v>1</v>
      </c>
      <c r="I46" s="6" t="s">
        <v>26</v>
      </c>
      <c r="J46" s="4">
        <v>701.99815535795199</v>
      </c>
      <c r="K46" s="4">
        <v>818.62061077771705</v>
      </c>
      <c r="L46" s="4">
        <v>1407.1406144169</v>
      </c>
      <c r="M46" s="4">
        <v>1241.6286463435399</v>
      </c>
      <c r="N46" s="4">
        <v>1203.3165130792599</v>
      </c>
      <c r="O46" s="4">
        <v>1038.7586031969799</v>
      </c>
      <c r="P46" s="4">
        <v>137.904108670466</v>
      </c>
      <c r="Q46" s="4">
        <v>139.96476930574099</v>
      </c>
      <c r="R46" s="4">
        <v>152.491402350751</v>
      </c>
      <c r="S46" s="3">
        <v>12.63</v>
      </c>
      <c r="T46" s="3">
        <v>9.49</v>
      </c>
      <c r="U46" s="3">
        <v>17.5</v>
      </c>
      <c r="V46" s="3">
        <v>5.24</v>
      </c>
      <c r="W46" s="3">
        <v>2.63</v>
      </c>
      <c r="X46" s="3">
        <v>20.38</v>
      </c>
      <c r="Y46" s="3">
        <v>21.77</v>
      </c>
      <c r="Z46" s="6">
        <v>10.37</v>
      </c>
      <c r="AA46" s="3">
        <v>632.27096518032602</v>
      </c>
      <c r="AB46" s="3">
        <v>737.30873581458604</v>
      </c>
      <c r="AC46" s="3">
        <v>1267.37382039729</v>
      </c>
      <c r="AD46" s="3">
        <v>1273.8826090851101</v>
      </c>
      <c r="AE46" s="3">
        <v>1235.92716887598</v>
      </c>
      <c r="AF46" s="3">
        <v>1063.46151722016</v>
      </c>
      <c r="AG46" s="3">
        <v>132.899567530083</v>
      </c>
      <c r="AH46" s="3">
        <v>134.557135600148</v>
      </c>
      <c r="AI46" s="3">
        <v>144.62738933416901</v>
      </c>
      <c r="AJ46" s="3">
        <v>12.04</v>
      </c>
      <c r="AK46" s="3">
        <v>9.19</v>
      </c>
      <c r="AL46" s="3">
        <v>17.98</v>
      </c>
      <c r="AM46" s="3">
        <v>5.15</v>
      </c>
      <c r="AN46" s="3">
        <v>2.48</v>
      </c>
      <c r="AO46" s="3">
        <v>20.81</v>
      </c>
      <c r="AP46" s="3">
        <v>22.19</v>
      </c>
      <c r="AQ46" s="6">
        <v>10.16</v>
      </c>
      <c r="AR46" s="3">
        <v>589.25307375250998</v>
      </c>
      <c r="AS46" s="3">
        <v>687.14526876778302</v>
      </c>
      <c r="AT46" s="3">
        <v>1181.1454573187</v>
      </c>
      <c r="AU46" s="3">
        <v>1304.07999933103</v>
      </c>
      <c r="AV46" s="3">
        <v>1267.9794702305001</v>
      </c>
      <c r="AW46" s="3">
        <v>1101.04568508805</v>
      </c>
      <c r="AX46" s="3">
        <v>131.74507904784801</v>
      </c>
      <c r="AY46" s="3">
        <v>133.217837655257</v>
      </c>
      <c r="AZ46" s="3">
        <v>142.05442863726699</v>
      </c>
      <c r="BA46" s="3">
        <v>11.67</v>
      </c>
      <c r="BB46" s="3">
        <v>9.06</v>
      </c>
      <c r="BC46" s="3">
        <v>18.27</v>
      </c>
      <c r="BD46" s="3">
        <v>5.09</v>
      </c>
      <c r="BE46" s="3">
        <v>2.44</v>
      </c>
      <c r="BF46" s="3">
        <v>21.11</v>
      </c>
      <c r="BG46" s="3">
        <v>22.39</v>
      </c>
      <c r="BH46" s="3">
        <v>9.9700000000000006</v>
      </c>
      <c r="BI46" s="4">
        <v>542.16958409484903</v>
      </c>
      <c r="BJ46" s="4">
        <v>632.23983238319897</v>
      </c>
      <c r="BK46" s="4">
        <v>1086.7675874338599</v>
      </c>
      <c r="BL46" s="4">
        <v>1326.0411523473899</v>
      </c>
      <c r="BM46" s="4">
        <v>1292.23960814271</v>
      </c>
      <c r="BN46" s="4">
        <v>1133.64609817312</v>
      </c>
      <c r="BO46" s="4">
        <v>130.714038717102</v>
      </c>
      <c r="BP46" s="4">
        <v>132.01662104344001</v>
      </c>
      <c r="BQ46" s="4">
        <v>139.72811106983201</v>
      </c>
      <c r="BR46" s="4">
        <v>11.24</v>
      </c>
      <c r="BS46" s="4">
        <v>8.92</v>
      </c>
      <c r="BT46" s="4">
        <v>18.59</v>
      </c>
      <c r="BU46" s="4">
        <v>5.0199999999999996</v>
      </c>
      <c r="BV46" s="4">
        <v>2.46</v>
      </c>
      <c r="BW46" s="4">
        <v>21.46</v>
      </c>
      <c r="BX46" s="4">
        <v>22.58</v>
      </c>
      <c r="BY46" s="9">
        <v>9.73</v>
      </c>
      <c r="BZ46" s="13">
        <v>113</v>
      </c>
      <c r="CA46" s="13">
        <v>36.5</v>
      </c>
      <c r="CB46" s="13">
        <v>0</v>
      </c>
      <c r="CC46" s="14">
        <v>26.7</v>
      </c>
      <c r="CD46" s="13">
        <v>84</v>
      </c>
      <c r="CE46" s="13">
        <v>26.5</v>
      </c>
      <c r="CF46" s="13">
        <v>40</v>
      </c>
      <c r="CG46" s="14">
        <v>29.7</v>
      </c>
      <c r="CH46" s="13">
        <v>59</v>
      </c>
      <c r="CI46" s="13">
        <v>12.5</v>
      </c>
      <c r="CJ46" s="13">
        <v>37.5</v>
      </c>
      <c r="CK46" s="14">
        <v>8.9</v>
      </c>
      <c r="CL46" s="13">
        <v>84</v>
      </c>
      <c r="CM46" s="13">
        <v>15.5</v>
      </c>
      <c r="CN46" s="13">
        <v>32.5</v>
      </c>
      <c r="CO46" s="14">
        <v>12.6</v>
      </c>
      <c r="CP46" s="13">
        <v>54</v>
      </c>
      <c r="CQ46" s="13">
        <v>15</v>
      </c>
      <c r="CR46" s="13">
        <v>35</v>
      </c>
      <c r="CS46" s="14">
        <v>6.7</v>
      </c>
      <c r="CT46" s="13">
        <v>103</v>
      </c>
      <c r="CU46" s="13">
        <v>44.5</v>
      </c>
      <c r="CV46" s="13">
        <v>27.5</v>
      </c>
      <c r="CW46" s="14">
        <v>12.4</v>
      </c>
      <c r="CX46" s="13">
        <v>141</v>
      </c>
      <c r="CY46" s="13">
        <v>43</v>
      </c>
      <c r="CZ46" s="13">
        <v>37.5</v>
      </c>
      <c r="DA46" s="14">
        <v>51.6</v>
      </c>
      <c r="DB46" s="13">
        <v>126</v>
      </c>
      <c r="DC46" s="13">
        <v>46.5</v>
      </c>
      <c r="DD46" s="13">
        <v>35</v>
      </c>
      <c r="DE46" s="14">
        <v>72.8</v>
      </c>
      <c r="DF46" s="13">
        <v>94</v>
      </c>
      <c r="DG46" s="13">
        <v>21</v>
      </c>
      <c r="DH46" s="13">
        <v>42.5</v>
      </c>
      <c r="DI46" s="14">
        <v>18.399999999999999</v>
      </c>
      <c r="DJ46" s="13">
        <v>17</v>
      </c>
      <c r="DK46" s="13">
        <v>7.5</v>
      </c>
      <c r="DL46" s="13">
        <v>27.5</v>
      </c>
      <c r="DM46" s="13">
        <v>1.4</v>
      </c>
      <c r="DN46" s="36">
        <f t="shared" si="1"/>
        <v>241.2</v>
      </c>
      <c r="DO46" s="36"/>
      <c r="DP46" s="36">
        <f t="shared" si="2"/>
        <v>214.5</v>
      </c>
      <c r="DQ46" s="36">
        <f t="shared" si="3"/>
        <v>26.993006993006997</v>
      </c>
      <c r="DR46" s="36">
        <f t="shared" si="4"/>
        <v>63.776223776223787</v>
      </c>
      <c r="DS46" s="36">
        <f t="shared" si="5"/>
        <v>9.2307692307692299</v>
      </c>
      <c r="DT46" s="36">
        <f t="shared" si="6"/>
        <v>7.0707070707070718</v>
      </c>
      <c r="DU46" s="36">
        <f t="shared" si="7"/>
        <v>0.65268065268065267</v>
      </c>
    </row>
    <row r="47" spans="1:125" x14ac:dyDescent="0.25">
      <c r="A47" s="3" t="s">
        <v>59</v>
      </c>
      <c r="B47" s="7" t="s">
        <v>64</v>
      </c>
      <c r="C47" s="7"/>
      <c r="D47" s="4">
        <v>160.41325047292699</v>
      </c>
      <c r="E47" s="4">
        <v>100.535354258477</v>
      </c>
      <c r="F47" s="4">
        <v>62.672724330490801</v>
      </c>
      <c r="G47" s="4" t="str">
        <f t="shared" si="0"/>
        <v>M</v>
      </c>
      <c r="H47" s="8" t="s">
        <v>14</v>
      </c>
      <c r="I47" s="6" t="s">
        <v>26</v>
      </c>
      <c r="J47" s="4">
        <v>465.75746748717302</v>
      </c>
      <c r="K47" s="4">
        <v>542.86786804780695</v>
      </c>
      <c r="L47" s="4">
        <v>1018.1781971113199</v>
      </c>
      <c r="M47" s="4">
        <v>978.30503679255696</v>
      </c>
      <c r="N47" s="4">
        <v>954.19261871120102</v>
      </c>
      <c r="O47" s="4">
        <v>830.00011182283197</v>
      </c>
      <c r="P47" s="4">
        <v>140.40194485466799</v>
      </c>
      <c r="Q47" s="4">
        <v>142.18609760593699</v>
      </c>
      <c r="R47" s="4">
        <v>155.25976592235699</v>
      </c>
      <c r="S47" s="3">
        <v>13.89</v>
      </c>
      <c r="T47" s="3">
        <v>7.81</v>
      </c>
      <c r="U47" s="3">
        <v>5.29</v>
      </c>
      <c r="V47" s="3">
        <v>7.33</v>
      </c>
      <c r="W47" s="3">
        <v>3.51</v>
      </c>
      <c r="X47" s="3">
        <v>20.09</v>
      </c>
      <c r="Y47" s="3">
        <v>28.28</v>
      </c>
      <c r="Z47" s="6">
        <v>13.8</v>
      </c>
      <c r="AA47" s="3">
        <v>412.66013337364302</v>
      </c>
      <c r="AB47" s="3">
        <v>480.97855115374898</v>
      </c>
      <c r="AC47" s="3">
        <v>902.060306336851</v>
      </c>
      <c r="AD47" s="3">
        <v>993.85374557458704</v>
      </c>
      <c r="AE47" s="3">
        <v>969.57077178799705</v>
      </c>
      <c r="AF47" s="3">
        <v>835.29874260487702</v>
      </c>
      <c r="AG47" s="3">
        <v>133.99692276987801</v>
      </c>
      <c r="AH47" s="3">
        <v>135.39922427022199</v>
      </c>
      <c r="AI47" s="3">
        <v>145.73794180755999</v>
      </c>
      <c r="AJ47" s="3">
        <v>13.83</v>
      </c>
      <c r="AK47" s="3">
        <v>7.84</v>
      </c>
      <c r="AL47" s="3">
        <v>5.56</v>
      </c>
      <c r="AM47" s="3">
        <v>7.48</v>
      </c>
      <c r="AN47" s="3">
        <v>3.08</v>
      </c>
      <c r="AO47" s="3">
        <v>20.46</v>
      </c>
      <c r="AP47" s="3">
        <v>27.37</v>
      </c>
      <c r="AQ47" s="6">
        <v>14.38</v>
      </c>
      <c r="AR47" s="3">
        <v>380.313490889077</v>
      </c>
      <c r="AS47" s="3">
        <v>443.27786112083902</v>
      </c>
      <c r="AT47" s="3">
        <v>831.39172535374701</v>
      </c>
      <c r="AU47" s="3">
        <v>1005.36224299455</v>
      </c>
      <c r="AV47" s="3">
        <v>982.00151600898698</v>
      </c>
      <c r="AW47" s="3">
        <v>849.659832317775</v>
      </c>
      <c r="AX47" s="3">
        <v>131.49044445944199</v>
      </c>
      <c r="AY47" s="3">
        <v>132.70744477384099</v>
      </c>
      <c r="AZ47" s="3">
        <v>141.618974271166</v>
      </c>
      <c r="BA47" s="3">
        <v>13.76</v>
      </c>
      <c r="BB47" s="3">
        <v>7.9</v>
      </c>
      <c r="BC47" s="3">
        <v>5.74</v>
      </c>
      <c r="BD47" s="3">
        <v>7.62</v>
      </c>
      <c r="BE47" s="3">
        <v>2.83</v>
      </c>
      <c r="BF47" s="3">
        <v>20.68</v>
      </c>
      <c r="BG47" s="3">
        <v>26.9</v>
      </c>
      <c r="BH47" s="3">
        <v>14.55</v>
      </c>
      <c r="BI47" s="4">
        <v>345.077110386789</v>
      </c>
      <c r="BJ47" s="4">
        <v>402.20777615966603</v>
      </c>
      <c r="BK47" s="4">
        <v>754.36254841728396</v>
      </c>
      <c r="BL47" s="4">
        <v>1012.50276058629</v>
      </c>
      <c r="BM47" s="4">
        <v>990.50609781323601</v>
      </c>
      <c r="BN47" s="4">
        <v>863.45319670369395</v>
      </c>
      <c r="BO47" s="4">
        <v>129.12336743679199</v>
      </c>
      <c r="BP47" s="4">
        <v>130.166051582058</v>
      </c>
      <c r="BQ47" s="4">
        <v>137.72411913447701</v>
      </c>
      <c r="BR47" s="4">
        <v>13.68</v>
      </c>
      <c r="BS47" s="4">
        <v>8.01</v>
      </c>
      <c r="BT47" s="4">
        <v>5.95</v>
      </c>
      <c r="BU47" s="4">
        <v>7.83</v>
      </c>
      <c r="BV47" s="4">
        <v>2.5499999999999998</v>
      </c>
      <c r="BW47" s="4">
        <v>20.94</v>
      </c>
      <c r="BX47" s="4">
        <v>26.39</v>
      </c>
      <c r="BY47" s="9">
        <v>14.66</v>
      </c>
      <c r="BZ47" s="13">
        <v>101</v>
      </c>
      <c r="CA47" s="13">
        <v>37.5</v>
      </c>
      <c r="CB47" s="13">
        <v>0</v>
      </c>
      <c r="CC47" s="14">
        <v>16.7</v>
      </c>
      <c r="CD47" s="13">
        <v>81</v>
      </c>
      <c r="CE47" s="13">
        <v>26</v>
      </c>
      <c r="CF47" s="13">
        <v>47.5</v>
      </c>
      <c r="CG47" s="14">
        <v>25</v>
      </c>
      <c r="CH47" s="13">
        <v>46</v>
      </c>
      <c r="CI47" s="13">
        <v>20</v>
      </c>
      <c r="CJ47" s="13">
        <v>35</v>
      </c>
      <c r="CK47" s="14">
        <v>7.1</v>
      </c>
      <c r="CL47" s="13">
        <v>56</v>
      </c>
      <c r="CM47" s="13">
        <v>30</v>
      </c>
      <c r="CN47" s="13">
        <v>27.5</v>
      </c>
      <c r="CO47" s="14">
        <v>5</v>
      </c>
      <c r="CP47" s="13">
        <v>49</v>
      </c>
      <c r="CQ47" s="13">
        <v>10.5</v>
      </c>
      <c r="CR47" s="13">
        <v>37.5</v>
      </c>
      <c r="CS47" s="14">
        <v>4.9000000000000004</v>
      </c>
      <c r="CT47" s="13">
        <v>79</v>
      </c>
      <c r="CU47" s="13">
        <v>31.5</v>
      </c>
      <c r="CV47" s="13">
        <v>20</v>
      </c>
      <c r="CW47" s="14">
        <v>8.4</v>
      </c>
      <c r="CX47" s="13">
        <v>129</v>
      </c>
      <c r="CY47" s="13">
        <v>44.5</v>
      </c>
      <c r="CZ47" s="13">
        <v>35</v>
      </c>
      <c r="DA47" s="14">
        <v>37.4</v>
      </c>
      <c r="DB47" s="13">
        <v>114</v>
      </c>
      <c r="DC47" s="13">
        <v>41</v>
      </c>
      <c r="DD47" s="13">
        <v>37.5</v>
      </c>
      <c r="DE47" s="14">
        <v>63.2</v>
      </c>
      <c r="DF47" s="13">
        <v>67</v>
      </c>
      <c r="DG47" s="13">
        <v>23</v>
      </c>
      <c r="DH47" s="13">
        <v>35</v>
      </c>
      <c r="DI47" s="14">
        <v>16.3</v>
      </c>
      <c r="DJ47" s="13">
        <v>10</v>
      </c>
      <c r="DK47" s="13">
        <v>6</v>
      </c>
      <c r="DL47" s="13">
        <v>30</v>
      </c>
      <c r="DM47" s="13">
        <v>0.7</v>
      </c>
      <c r="DN47" s="36">
        <f t="shared" si="1"/>
        <v>184.7</v>
      </c>
      <c r="DO47" s="36"/>
      <c r="DP47" s="36">
        <f t="shared" si="2"/>
        <v>168</v>
      </c>
      <c r="DQ47" s="36">
        <f t="shared" si="3"/>
        <v>25</v>
      </c>
      <c r="DR47" s="36">
        <f t="shared" si="4"/>
        <v>64.88095238095238</v>
      </c>
      <c r="DS47" s="36">
        <f t="shared" si="5"/>
        <v>10.119047619047619</v>
      </c>
      <c r="DT47" s="36">
        <f t="shared" si="6"/>
        <v>4.117647058823529</v>
      </c>
      <c r="DU47" s="36">
        <f t="shared" si="7"/>
        <v>0.41666666666666669</v>
      </c>
    </row>
    <row r="48" spans="1:125" x14ac:dyDescent="0.25">
      <c r="A48" s="3" t="s">
        <v>60</v>
      </c>
      <c r="B48" s="7" t="s">
        <v>66</v>
      </c>
      <c r="C48" s="7"/>
      <c r="D48" s="4">
        <v>193.41187497258301</v>
      </c>
      <c r="E48" s="4">
        <v>108.831216167568</v>
      </c>
      <c r="F48" s="4">
        <v>56.269149028721998</v>
      </c>
      <c r="G48" s="4" t="str">
        <f t="shared" si="0"/>
        <v>D</v>
      </c>
      <c r="H48" s="8" t="s">
        <v>14</v>
      </c>
      <c r="I48" s="6" t="s">
        <v>26</v>
      </c>
      <c r="J48" s="4">
        <v>538.99343701343901</v>
      </c>
      <c r="K48" s="4">
        <v>633.58574114254702</v>
      </c>
      <c r="L48" s="4">
        <v>1126.65277857312</v>
      </c>
      <c r="M48" s="4">
        <v>1117.77453789536</v>
      </c>
      <c r="N48" s="4">
        <v>1086.1309162861</v>
      </c>
      <c r="O48" s="4">
        <v>942.65497101502694</v>
      </c>
      <c r="P48" s="4">
        <v>137.09859021043999</v>
      </c>
      <c r="Q48" s="4">
        <v>138.92653499874001</v>
      </c>
      <c r="R48" s="4">
        <v>150.29745611966999</v>
      </c>
      <c r="S48" s="3">
        <v>14.98</v>
      </c>
      <c r="T48" s="3">
        <v>12.64</v>
      </c>
      <c r="U48" s="3">
        <v>9.14</v>
      </c>
      <c r="V48" s="3">
        <v>9.42</v>
      </c>
      <c r="W48" s="3">
        <v>1.81</v>
      </c>
      <c r="X48" s="3">
        <v>17.61</v>
      </c>
      <c r="Y48" s="3">
        <v>18.43</v>
      </c>
      <c r="Z48" s="6">
        <v>15.98</v>
      </c>
      <c r="AA48" s="3">
        <v>485.43935575824497</v>
      </c>
      <c r="AB48" s="3">
        <v>570.63494842689897</v>
      </c>
      <c r="AC48" s="3">
        <v>1014.74008704551</v>
      </c>
      <c r="AD48" s="3">
        <v>1136.74266251979</v>
      </c>
      <c r="AE48" s="3">
        <v>1105.04791445095</v>
      </c>
      <c r="AF48" s="3">
        <v>953.68454637943398</v>
      </c>
      <c r="AG48" s="3">
        <v>131.20036986464601</v>
      </c>
      <c r="AH48" s="3">
        <v>132.655357326764</v>
      </c>
      <c r="AI48" s="3">
        <v>141.73266291998399</v>
      </c>
      <c r="AJ48" s="3">
        <v>14.88</v>
      </c>
      <c r="AK48" s="3">
        <v>12.49</v>
      </c>
      <c r="AL48" s="3">
        <v>9.3699999999999992</v>
      </c>
      <c r="AM48" s="3">
        <v>9.3800000000000008</v>
      </c>
      <c r="AN48" s="3">
        <v>1.71</v>
      </c>
      <c r="AO48" s="3">
        <v>17.77</v>
      </c>
      <c r="AP48" s="3">
        <v>18.059999999999999</v>
      </c>
      <c r="AQ48" s="6">
        <v>16.32</v>
      </c>
      <c r="AR48" s="3">
        <v>452.105854536278</v>
      </c>
      <c r="AS48" s="3">
        <v>531.44955624776799</v>
      </c>
      <c r="AT48" s="3">
        <v>945.032503632822</v>
      </c>
      <c r="AU48" s="3">
        <v>1151.4730236789001</v>
      </c>
      <c r="AV48" s="3">
        <v>1121.1057421445801</v>
      </c>
      <c r="AW48" s="3">
        <v>973.71245796267101</v>
      </c>
      <c r="AX48" s="3">
        <v>129.41253821252801</v>
      </c>
      <c r="AY48" s="3">
        <v>130.699898512668</v>
      </c>
      <c r="AZ48" s="3">
        <v>138.66029819468901</v>
      </c>
      <c r="BA48" s="3">
        <v>14.74</v>
      </c>
      <c r="BB48" s="3">
        <v>12.44</v>
      </c>
      <c r="BC48" s="3">
        <v>9.5299999999999994</v>
      </c>
      <c r="BD48" s="3">
        <v>9.34</v>
      </c>
      <c r="BE48" s="3">
        <v>1.7</v>
      </c>
      <c r="BF48" s="3">
        <v>17.93</v>
      </c>
      <c r="BG48" s="3">
        <v>17.98</v>
      </c>
      <c r="BH48" s="3">
        <v>16.34</v>
      </c>
      <c r="BI48" s="4">
        <v>415.50783228422802</v>
      </c>
      <c r="BJ48" s="4">
        <v>488.42865198332902</v>
      </c>
      <c r="BK48" s="4">
        <v>868.53201099412502</v>
      </c>
      <c r="BL48" s="4">
        <v>1164.3898388043799</v>
      </c>
      <c r="BM48" s="4">
        <v>1135.9443115884701</v>
      </c>
      <c r="BN48" s="4">
        <v>996.162338301452</v>
      </c>
      <c r="BO48" s="4">
        <v>128.15869446601499</v>
      </c>
      <c r="BP48" s="4">
        <v>129.29499398139501</v>
      </c>
      <c r="BQ48" s="4">
        <v>136.23476614588401</v>
      </c>
      <c r="BR48" s="4">
        <v>14.51</v>
      </c>
      <c r="BS48" s="4">
        <v>12.37</v>
      </c>
      <c r="BT48" s="4">
        <v>9.7100000000000009</v>
      </c>
      <c r="BU48" s="4">
        <v>9.2899999999999991</v>
      </c>
      <c r="BV48" s="4">
        <v>1.73</v>
      </c>
      <c r="BW48" s="4">
        <v>18.13</v>
      </c>
      <c r="BX48" s="4">
        <v>17.98</v>
      </c>
      <c r="BY48" s="9">
        <v>16.27</v>
      </c>
      <c r="BZ48" s="13">
        <v>112</v>
      </c>
      <c r="CA48" s="13">
        <v>46</v>
      </c>
      <c r="CB48" s="13">
        <v>0</v>
      </c>
      <c r="CC48" s="14">
        <v>21.4</v>
      </c>
      <c r="CD48" s="13">
        <v>92</v>
      </c>
      <c r="CE48" s="13">
        <v>29.5</v>
      </c>
      <c r="CF48" s="13">
        <v>35</v>
      </c>
      <c r="CG48" s="14">
        <v>27.4</v>
      </c>
      <c r="CH48" s="13">
        <v>47</v>
      </c>
      <c r="CI48" s="13">
        <v>18</v>
      </c>
      <c r="CJ48" s="13">
        <v>27.5</v>
      </c>
      <c r="CK48" s="14">
        <v>10.8</v>
      </c>
      <c r="CL48" s="13">
        <v>75</v>
      </c>
      <c r="CM48" s="13">
        <v>34</v>
      </c>
      <c r="CN48" s="13">
        <v>35</v>
      </c>
      <c r="CO48" s="14">
        <v>11.9</v>
      </c>
      <c r="CP48" s="13">
        <v>56</v>
      </c>
      <c r="CQ48" s="13">
        <v>11.5</v>
      </c>
      <c r="CR48" s="13">
        <v>30</v>
      </c>
      <c r="CS48" s="14">
        <v>6.7</v>
      </c>
      <c r="CT48" s="13">
        <v>116</v>
      </c>
      <c r="CU48" s="13">
        <v>44</v>
      </c>
      <c r="CV48" s="13">
        <v>27.5</v>
      </c>
      <c r="CW48" s="14">
        <v>8.8000000000000007</v>
      </c>
      <c r="CX48" s="13">
        <v>119</v>
      </c>
      <c r="CY48" s="13">
        <v>37.5</v>
      </c>
      <c r="CZ48" s="13">
        <v>47.5</v>
      </c>
      <c r="DA48" s="14">
        <v>40.9</v>
      </c>
      <c r="DB48" s="13">
        <v>124</v>
      </c>
      <c r="DC48" s="13">
        <v>46</v>
      </c>
      <c r="DD48" s="13">
        <v>45</v>
      </c>
      <c r="DE48" s="14">
        <v>71.099999999999994</v>
      </c>
      <c r="DF48" s="13">
        <v>102</v>
      </c>
      <c r="DG48" s="13">
        <v>22</v>
      </c>
      <c r="DH48" s="13">
        <v>40</v>
      </c>
      <c r="DI48" s="14">
        <v>23</v>
      </c>
      <c r="DJ48" s="13">
        <v>15</v>
      </c>
      <c r="DK48" s="13">
        <v>5.5</v>
      </c>
      <c r="DL48" s="13">
        <v>20</v>
      </c>
      <c r="DM48" s="13">
        <v>0.9</v>
      </c>
      <c r="DN48" s="36">
        <f t="shared" si="1"/>
        <v>222.9</v>
      </c>
      <c r="DO48" s="36"/>
      <c r="DP48" s="36">
        <f t="shared" si="2"/>
        <v>201.5</v>
      </c>
      <c r="DQ48" s="36">
        <f t="shared" si="3"/>
        <v>28.188585607940446</v>
      </c>
      <c r="DR48" s="36">
        <f t="shared" si="4"/>
        <v>59.950372208436718</v>
      </c>
      <c r="DS48" s="36">
        <f t="shared" si="5"/>
        <v>11.861042183622828</v>
      </c>
      <c r="DT48" s="36">
        <f t="shared" si="6"/>
        <v>3.7656903765690379</v>
      </c>
      <c r="DU48" s="36">
        <f t="shared" si="7"/>
        <v>0.4466501240694789</v>
      </c>
    </row>
    <row r="49" spans="1:125" x14ac:dyDescent="0.25">
      <c r="A49" s="3" t="s">
        <v>61</v>
      </c>
      <c r="B49" s="12" t="s">
        <v>88</v>
      </c>
      <c r="C49" s="12" t="s">
        <v>128</v>
      </c>
      <c r="D49" s="4">
        <v>162.440417156107</v>
      </c>
      <c r="E49" s="4">
        <v>117.81740873542699</v>
      </c>
      <c r="F49" s="4">
        <v>72.529614733877096</v>
      </c>
      <c r="G49" s="4" t="str">
        <f t="shared" si="0"/>
        <v>B</v>
      </c>
      <c r="H49" s="8" t="s">
        <v>1</v>
      </c>
      <c r="I49" s="6" t="s">
        <v>12</v>
      </c>
      <c r="J49" s="4">
        <v>835.92963501071904</v>
      </c>
      <c r="K49" s="4">
        <v>982.62428178622599</v>
      </c>
      <c r="L49" s="4">
        <v>1636.2332707112</v>
      </c>
      <c r="M49" s="4">
        <v>1495.373912686</v>
      </c>
      <c r="N49" s="4">
        <v>1447.8636765026599</v>
      </c>
      <c r="O49" s="4">
        <v>1266.5070716979101</v>
      </c>
      <c r="P49" s="4">
        <v>138.54908731970301</v>
      </c>
      <c r="Q49" s="4">
        <v>140.725136385018</v>
      </c>
      <c r="R49" s="4">
        <v>152.24749756041001</v>
      </c>
      <c r="S49" s="3">
        <v>12.54</v>
      </c>
      <c r="T49" s="3">
        <v>9.2799999999999994</v>
      </c>
      <c r="U49" s="3">
        <v>13.56</v>
      </c>
      <c r="V49" s="3">
        <v>4.91</v>
      </c>
      <c r="W49" s="3">
        <v>2.34</v>
      </c>
      <c r="X49" s="3">
        <v>21.55</v>
      </c>
      <c r="Y49" s="3">
        <v>25.08</v>
      </c>
      <c r="Z49" s="6">
        <v>10.73</v>
      </c>
      <c r="AA49" s="3">
        <v>763.60512341740002</v>
      </c>
      <c r="AB49" s="3">
        <v>897.57015075805305</v>
      </c>
      <c r="AC49" s="3">
        <v>1494.65728415478</v>
      </c>
      <c r="AD49" s="3">
        <v>1538.9171579025499</v>
      </c>
      <c r="AE49" s="3">
        <v>1491.95431866235</v>
      </c>
      <c r="AF49" s="3">
        <v>1304.08814611868</v>
      </c>
      <c r="AG49" s="3">
        <v>134.58696493222899</v>
      </c>
      <c r="AH49" s="3">
        <v>136.39302438678999</v>
      </c>
      <c r="AI49" s="3">
        <v>145.934684835979</v>
      </c>
      <c r="AJ49" s="3">
        <v>12.15</v>
      </c>
      <c r="AK49" s="3">
        <v>8.9700000000000006</v>
      </c>
      <c r="AL49" s="3">
        <v>13.62</v>
      </c>
      <c r="AM49" s="3">
        <v>4.76</v>
      </c>
      <c r="AN49" s="3">
        <v>2.13</v>
      </c>
      <c r="AO49" s="3">
        <v>21.82</v>
      </c>
      <c r="AP49" s="3">
        <v>25.98</v>
      </c>
      <c r="AQ49" s="6">
        <v>10.56</v>
      </c>
      <c r="AR49" s="3">
        <v>717.04915249242595</v>
      </c>
      <c r="AS49" s="3">
        <v>842.88183952738598</v>
      </c>
      <c r="AT49" s="3">
        <v>1403.5388038711301</v>
      </c>
      <c r="AU49" s="3">
        <v>1559.64299445248</v>
      </c>
      <c r="AV49" s="3">
        <v>1514.1321592209999</v>
      </c>
      <c r="AW49" s="3">
        <v>1328.7312704119299</v>
      </c>
      <c r="AX49" s="3">
        <v>132.86395492734599</v>
      </c>
      <c r="AY49" s="3">
        <v>134.48373121742401</v>
      </c>
      <c r="AZ49" s="3">
        <v>142.98499833950899</v>
      </c>
      <c r="BA49" s="3">
        <v>11.92</v>
      </c>
      <c r="BB49" s="3">
        <v>8.84</v>
      </c>
      <c r="BC49" s="3">
        <v>13.7</v>
      </c>
      <c r="BD49" s="3">
        <v>4.7</v>
      </c>
      <c r="BE49" s="3">
        <v>2.06</v>
      </c>
      <c r="BF49" s="3">
        <v>22.01</v>
      </c>
      <c r="BG49" s="3">
        <v>26.38</v>
      </c>
      <c r="BH49" s="3">
        <v>10.39</v>
      </c>
      <c r="BI49" s="4">
        <v>665.53694860417204</v>
      </c>
      <c r="BJ49" s="4">
        <v>782.32992196285102</v>
      </c>
      <c r="BK49" s="4">
        <v>1302.70976477559</v>
      </c>
      <c r="BL49" s="4">
        <v>1573.1735886305</v>
      </c>
      <c r="BM49" s="4">
        <v>1529.7171267276401</v>
      </c>
      <c r="BN49" s="4">
        <v>1349.8647459858601</v>
      </c>
      <c r="BO49" s="4">
        <v>131.19745232657701</v>
      </c>
      <c r="BP49" s="4">
        <v>132.63824884159399</v>
      </c>
      <c r="BQ49" s="4">
        <v>140.140450095755</v>
      </c>
      <c r="BR49" s="4">
        <v>11.69</v>
      </c>
      <c r="BS49" s="4">
        <v>8.7100000000000009</v>
      </c>
      <c r="BT49" s="4">
        <v>13.78</v>
      </c>
      <c r="BU49" s="4">
        <v>4.66</v>
      </c>
      <c r="BV49" s="4">
        <v>2.0299999999999998</v>
      </c>
      <c r="BW49" s="4">
        <v>22.22</v>
      </c>
      <c r="BX49" s="4">
        <v>26.77</v>
      </c>
      <c r="BY49" s="9">
        <v>10.15</v>
      </c>
      <c r="BZ49" s="13">
        <v>115</v>
      </c>
      <c r="CA49" s="13">
        <v>50.5</v>
      </c>
      <c r="CB49" s="13">
        <v>0</v>
      </c>
      <c r="CC49" s="14">
        <v>35.1</v>
      </c>
      <c r="CD49" s="13">
        <v>106</v>
      </c>
      <c r="CE49" s="13">
        <v>31.5</v>
      </c>
      <c r="CF49" s="13">
        <v>52.5</v>
      </c>
      <c r="CG49" s="14">
        <v>55.8</v>
      </c>
      <c r="CH49" s="13">
        <v>55</v>
      </c>
      <c r="CI49" s="13">
        <v>22.5</v>
      </c>
      <c r="CJ49" s="13">
        <v>42.5</v>
      </c>
      <c r="CK49" s="14">
        <v>17.100000000000001</v>
      </c>
      <c r="CL49" s="13">
        <v>90</v>
      </c>
      <c r="CM49" s="13">
        <v>21.5</v>
      </c>
      <c r="CN49" s="13">
        <v>37.5</v>
      </c>
      <c r="CO49" s="14">
        <v>15.9</v>
      </c>
      <c r="CP49" s="13">
        <v>53</v>
      </c>
      <c r="CQ49" s="13">
        <v>16.5</v>
      </c>
      <c r="CR49" s="13">
        <v>37.5</v>
      </c>
      <c r="CS49" s="14">
        <v>8.6</v>
      </c>
      <c r="CT49" s="13">
        <v>115</v>
      </c>
      <c r="CU49" s="13">
        <v>59</v>
      </c>
      <c r="CV49" s="13">
        <v>20</v>
      </c>
      <c r="CW49" s="14">
        <v>17.2</v>
      </c>
      <c r="CX49" s="13">
        <v>143</v>
      </c>
      <c r="CY49" s="13">
        <v>50.5</v>
      </c>
      <c r="CZ49" s="13">
        <v>35</v>
      </c>
      <c r="DA49" s="14">
        <v>72.7</v>
      </c>
      <c r="DB49" s="13">
        <v>144</v>
      </c>
      <c r="DC49" s="13">
        <v>41.5</v>
      </c>
      <c r="DD49" s="13">
        <v>50</v>
      </c>
      <c r="DE49" s="14">
        <v>117</v>
      </c>
      <c r="DF49" s="13">
        <v>93</v>
      </c>
      <c r="DG49" s="13">
        <v>24.5</v>
      </c>
      <c r="DH49" s="13">
        <v>40</v>
      </c>
      <c r="DI49" s="14">
        <v>23.6</v>
      </c>
      <c r="DJ49" s="13">
        <v>26</v>
      </c>
      <c r="DK49" s="13">
        <v>10</v>
      </c>
      <c r="DL49" s="13">
        <v>30</v>
      </c>
      <c r="DM49" s="13">
        <v>1.9</v>
      </c>
      <c r="DN49" s="36">
        <f t="shared" si="1"/>
        <v>364.9</v>
      </c>
      <c r="DO49" s="36"/>
      <c r="DP49" s="36">
        <f t="shared" si="2"/>
        <v>329.79999999999995</v>
      </c>
      <c r="DQ49" s="36">
        <f t="shared" si="3"/>
        <v>29.533050333535481</v>
      </c>
      <c r="DR49" s="36">
        <f t="shared" si="4"/>
        <v>62.734990903577938</v>
      </c>
      <c r="DS49" s="36">
        <f t="shared" si="5"/>
        <v>7.7319587628865998</v>
      </c>
      <c r="DT49" s="36">
        <f t="shared" si="6"/>
        <v>7.4509803921568629</v>
      </c>
      <c r="DU49" s="36">
        <f t="shared" si="7"/>
        <v>0.57610673135233481</v>
      </c>
    </row>
    <row r="50" spans="1:125" x14ac:dyDescent="0.25">
      <c r="A50" s="3" t="s">
        <v>62</v>
      </c>
      <c r="B50" s="7" t="s">
        <v>89</v>
      </c>
      <c r="C50" s="7" t="s">
        <v>129</v>
      </c>
      <c r="D50" s="4">
        <v>134.53963438645101</v>
      </c>
      <c r="E50" s="4">
        <v>93.830157008651398</v>
      </c>
      <c r="F50" s="4">
        <v>69.741647089016098</v>
      </c>
      <c r="G50" s="4" t="str">
        <f t="shared" si="0"/>
        <v>M</v>
      </c>
      <c r="H50" s="8" t="s">
        <v>63</v>
      </c>
      <c r="I50" s="6" t="s">
        <v>12</v>
      </c>
      <c r="J50" s="4">
        <v>317.46670468081697</v>
      </c>
      <c r="K50" s="4">
        <v>369.02763034860101</v>
      </c>
      <c r="L50" s="4">
        <v>594.75379406737602</v>
      </c>
      <c r="M50" s="4">
        <v>640.38756789771298</v>
      </c>
      <c r="N50" s="4">
        <v>622.56703336059695</v>
      </c>
      <c r="O50" s="4">
        <v>552.00288166719804</v>
      </c>
      <c r="P50" s="4">
        <v>135.43219977045499</v>
      </c>
      <c r="Q50" s="4">
        <v>137.12274451468801</v>
      </c>
      <c r="R50" s="4">
        <v>145.739919097724</v>
      </c>
      <c r="S50" s="3">
        <v>14.22</v>
      </c>
      <c r="T50" s="3">
        <v>9.1300000000000008</v>
      </c>
      <c r="U50" s="3">
        <v>8.32</v>
      </c>
      <c r="V50" s="3">
        <v>11.75</v>
      </c>
      <c r="W50" s="3">
        <v>3.23</v>
      </c>
      <c r="X50" s="3">
        <v>24.22</v>
      </c>
      <c r="Y50" s="3">
        <v>16.36</v>
      </c>
      <c r="Z50" s="6">
        <v>12.77</v>
      </c>
      <c r="AA50" s="3">
        <v>285.960431075781</v>
      </c>
      <c r="AB50" s="3">
        <v>332.40626359427398</v>
      </c>
      <c r="AC50" s="3">
        <v>535.73221044448803</v>
      </c>
      <c r="AD50" s="3">
        <v>650.648350304254</v>
      </c>
      <c r="AE50" s="3">
        <v>633.10761231652805</v>
      </c>
      <c r="AF50" s="3">
        <v>561.19902033036703</v>
      </c>
      <c r="AG50" s="3">
        <v>130.27194811329099</v>
      </c>
      <c r="AH50" s="3">
        <v>131.630620834686</v>
      </c>
      <c r="AI50" s="3">
        <v>138.542617958482</v>
      </c>
      <c r="AJ50" s="3">
        <v>14.01</v>
      </c>
      <c r="AK50" s="3">
        <v>9.01</v>
      </c>
      <c r="AL50" s="3">
        <v>8.52</v>
      </c>
      <c r="AM50" s="3">
        <v>11.76</v>
      </c>
      <c r="AN50" s="3">
        <v>2.81</v>
      </c>
      <c r="AO50" s="3">
        <v>24.25</v>
      </c>
      <c r="AP50" s="3">
        <v>16.43</v>
      </c>
      <c r="AQ50" s="6">
        <v>13.2</v>
      </c>
      <c r="AR50" s="3">
        <v>265.80046389886002</v>
      </c>
      <c r="AS50" s="3">
        <v>308.97008691596</v>
      </c>
      <c r="AT50" s="3">
        <v>497.96035942621597</v>
      </c>
      <c r="AU50" s="3">
        <v>652.40271062528598</v>
      </c>
      <c r="AV50" s="3">
        <v>635.53515292030602</v>
      </c>
      <c r="AW50" s="3">
        <v>565.48018066197903</v>
      </c>
      <c r="AX50" s="3">
        <v>128.01073143000599</v>
      </c>
      <c r="AY50" s="3">
        <v>129.209151450387</v>
      </c>
      <c r="AZ50" s="3">
        <v>135.27299515742101</v>
      </c>
      <c r="BA50" s="3">
        <v>13.82</v>
      </c>
      <c r="BB50" s="3">
        <v>8.99</v>
      </c>
      <c r="BC50" s="3">
        <v>8.68</v>
      </c>
      <c r="BD50" s="3">
        <v>11.75</v>
      </c>
      <c r="BE50" s="3">
        <v>2.62</v>
      </c>
      <c r="BF50" s="3">
        <v>24.37</v>
      </c>
      <c r="BG50" s="3">
        <v>16.46</v>
      </c>
      <c r="BH50" s="3">
        <v>13.32</v>
      </c>
      <c r="BI50" s="4">
        <v>243.518434412022</v>
      </c>
      <c r="BJ50" s="4">
        <v>283.06915173237002</v>
      </c>
      <c r="BK50" s="4">
        <v>456.21638633731402</v>
      </c>
      <c r="BL50" s="4">
        <v>657.65791149570896</v>
      </c>
      <c r="BM50" s="4">
        <v>641.90758415348</v>
      </c>
      <c r="BN50" s="4">
        <v>575.88533146383099</v>
      </c>
      <c r="BO50" s="4">
        <v>126.68235194974601</v>
      </c>
      <c r="BP50" s="4">
        <v>127.736856243334</v>
      </c>
      <c r="BQ50" s="4">
        <v>133.01600288915</v>
      </c>
      <c r="BR50" s="4">
        <v>13.54</v>
      </c>
      <c r="BS50" s="4">
        <v>8.98</v>
      </c>
      <c r="BT50" s="4">
        <v>8.8699999999999992</v>
      </c>
      <c r="BU50" s="4">
        <v>11.72</v>
      </c>
      <c r="BV50" s="4">
        <v>2.4700000000000002</v>
      </c>
      <c r="BW50" s="4">
        <v>24.52</v>
      </c>
      <c r="BX50" s="4">
        <v>16.5</v>
      </c>
      <c r="BY50" s="9">
        <v>13.4</v>
      </c>
      <c r="BZ50" s="13">
        <v>93</v>
      </c>
      <c r="CA50" s="13">
        <v>35.5</v>
      </c>
      <c r="CB50" s="13">
        <v>0</v>
      </c>
      <c r="CC50" s="14">
        <v>10.4</v>
      </c>
      <c r="CD50" s="13">
        <v>60</v>
      </c>
      <c r="CE50" s="13">
        <v>21</v>
      </c>
      <c r="CF50" s="13">
        <v>32.5</v>
      </c>
      <c r="CG50" s="14">
        <v>11.1</v>
      </c>
      <c r="CH50" s="13">
        <v>50</v>
      </c>
      <c r="CI50" s="13">
        <v>18</v>
      </c>
      <c r="CJ50" s="13">
        <v>32.5</v>
      </c>
      <c r="CK50" s="14">
        <v>4.8</v>
      </c>
      <c r="CL50" s="13">
        <v>63</v>
      </c>
      <c r="CM50" s="13">
        <v>23.5</v>
      </c>
      <c r="CN50" s="13">
        <v>27.5</v>
      </c>
      <c r="CO50" s="14">
        <v>4</v>
      </c>
      <c r="CP50" s="13">
        <v>40</v>
      </c>
      <c r="CQ50" s="13">
        <v>7.5</v>
      </c>
      <c r="CR50" s="13">
        <v>25</v>
      </c>
      <c r="CS50" s="14">
        <v>3.3</v>
      </c>
      <c r="CT50" s="13">
        <v>86</v>
      </c>
      <c r="CU50" s="13">
        <v>29</v>
      </c>
      <c r="CV50" s="13">
        <v>20</v>
      </c>
      <c r="CW50" s="14">
        <v>5.0999999999999996</v>
      </c>
      <c r="CX50" s="13">
        <v>75</v>
      </c>
      <c r="CY50" s="13">
        <v>33</v>
      </c>
      <c r="CZ50" s="13">
        <v>27.5</v>
      </c>
      <c r="DA50" s="14">
        <v>20</v>
      </c>
      <c r="DB50" s="13">
        <v>107</v>
      </c>
      <c r="DC50" s="13">
        <v>28</v>
      </c>
      <c r="DD50" s="13">
        <v>40</v>
      </c>
      <c r="DE50" s="14">
        <v>18.3</v>
      </c>
      <c r="DF50" s="13">
        <v>78</v>
      </c>
      <c r="DG50" s="13">
        <v>17</v>
      </c>
      <c r="DH50" s="13">
        <v>37.5</v>
      </c>
      <c r="DI50" s="14">
        <v>8.1</v>
      </c>
      <c r="DJ50" s="13">
        <v>14</v>
      </c>
      <c r="DK50" s="13">
        <v>4.5</v>
      </c>
      <c r="DL50" s="13">
        <v>32.5</v>
      </c>
      <c r="DM50" s="13">
        <v>0.5</v>
      </c>
      <c r="DN50" s="36">
        <f>SUM(CC50+CG50+CK50+CO50+CS50+CW50+DA50+DE50+DI50+DM50)</f>
        <v>85.6</v>
      </c>
      <c r="DO50" s="36"/>
      <c r="DP50" s="36">
        <f t="shared" si="2"/>
        <v>75.199999999999989</v>
      </c>
      <c r="DQ50" s="36">
        <f t="shared" si="3"/>
        <v>30.85106382978724</v>
      </c>
      <c r="DR50" s="36">
        <f t="shared" si="4"/>
        <v>57.71276595744682</v>
      </c>
      <c r="DS50" s="36">
        <f t="shared" si="5"/>
        <v>11.436170212765958</v>
      </c>
      <c r="DT50" s="36">
        <f t="shared" si="6"/>
        <v>5.8139534883720927</v>
      </c>
      <c r="DU50" s="36">
        <f t="shared" si="7"/>
        <v>0.66489361702127669</v>
      </c>
    </row>
    <row r="51" spans="1:125" x14ac:dyDescent="0.25">
      <c r="J51" s="4"/>
      <c r="K51" s="4"/>
      <c r="L51" s="4"/>
      <c r="M51" s="4"/>
      <c r="N51" s="4"/>
      <c r="O51" s="4"/>
      <c r="P51" s="4"/>
      <c r="Q51" s="4"/>
      <c r="R51" s="4"/>
      <c r="AA51" s="4"/>
      <c r="AB51" s="4"/>
      <c r="AC51" s="4"/>
      <c r="AD51" s="4"/>
      <c r="AE51" s="4"/>
      <c r="AF51" s="4"/>
      <c r="AG51" s="4"/>
      <c r="AH51" s="4"/>
      <c r="AI51" s="4"/>
      <c r="AR51" s="4"/>
      <c r="AS51" s="4"/>
      <c r="AT51" s="4"/>
      <c r="AU51" s="4"/>
      <c r="AV51" s="4"/>
      <c r="AW51" s="4"/>
      <c r="AX51" s="4"/>
      <c r="AY51" s="4"/>
      <c r="AZ51" s="4"/>
      <c r="DN51" s="36"/>
      <c r="DO51" s="36"/>
      <c r="DP51" s="36"/>
      <c r="DQ51" s="36"/>
      <c r="DR51" s="36"/>
      <c r="DS51" s="36"/>
      <c r="DT51" s="36"/>
      <c r="DU51" s="36"/>
    </row>
    <row r="52" spans="1:125" x14ac:dyDescent="0.25">
      <c r="J52" s="4"/>
      <c r="K52" s="4"/>
      <c r="L52" s="4"/>
      <c r="M52" s="4"/>
      <c r="N52" s="4"/>
      <c r="O52" s="4"/>
      <c r="P52" s="4"/>
      <c r="Q52" s="4"/>
      <c r="R52" s="4"/>
      <c r="AA52" s="4"/>
      <c r="AB52" s="4"/>
      <c r="AC52" s="4"/>
      <c r="AD52" s="4"/>
      <c r="AE52" s="4"/>
      <c r="AF52" s="4"/>
      <c r="AG52" s="4"/>
      <c r="AH52" s="4"/>
      <c r="AI52" s="4"/>
      <c r="AR52" s="4"/>
      <c r="AS52" s="4"/>
      <c r="AT52" s="4"/>
      <c r="AU52" s="4"/>
      <c r="AV52" s="4"/>
      <c r="AW52" s="4"/>
      <c r="AX52" s="4"/>
      <c r="AY52" s="4"/>
      <c r="AZ52" s="4"/>
      <c r="BR52" s="13">
        <f>AVERAGE(BR4:BR50)</f>
        <v>12.796808510638296</v>
      </c>
      <c r="BS52" s="13">
        <f t="shared" ref="BS52:BY52" si="8">AVERAGE(BS4:BS50)</f>
        <v>9.8629787234042521</v>
      </c>
      <c r="BT52" s="13">
        <f t="shared" si="8"/>
        <v>8.7036170212765942</v>
      </c>
      <c r="BU52" s="13">
        <f t="shared" si="8"/>
        <v>5.8446808510638304</v>
      </c>
      <c r="BV52" s="13">
        <f t="shared" si="8"/>
        <v>2.7721276595744686</v>
      </c>
      <c r="BW52" s="13">
        <f t="shared" si="8"/>
        <v>21.976382978723411</v>
      </c>
      <c r="BX52" s="13">
        <f t="shared" si="8"/>
        <v>25.220638297872338</v>
      </c>
      <c r="BY52" s="14">
        <f t="shared" si="8"/>
        <v>12.824255319148936</v>
      </c>
      <c r="DN52" s="36"/>
      <c r="DO52" s="36"/>
      <c r="DP52" s="36"/>
      <c r="DQ52" s="36"/>
      <c r="DR52" s="36"/>
      <c r="DS52" s="36"/>
      <c r="DT52" s="36"/>
      <c r="DU52" s="36"/>
    </row>
    <row r="53" spans="1:125" x14ac:dyDescent="0.25">
      <c r="J53" s="4"/>
      <c r="K53" s="4"/>
      <c r="L53" s="4"/>
      <c r="M53" s="4"/>
      <c r="N53" s="4"/>
      <c r="O53" s="4"/>
      <c r="P53" s="4"/>
      <c r="Q53" s="4"/>
      <c r="R53" s="4"/>
      <c r="AA53" s="4"/>
      <c r="AB53" s="4"/>
      <c r="AC53" s="4"/>
      <c r="AD53" s="4"/>
      <c r="AE53" s="4"/>
      <c r="AF53" s="4"/>
      <c r="AG53" s="4"/>
      <c r="AH53" s="4"/>
      <c r="AI53" s="4"/>
      <c r="AR53" s="4"/>
      <c r="AS53" s="4"/>
      <c r="AT53" s="4"/>
      <c r="AU53" s="4"/>
      <c r="AV53" s="4"/>
      <c r="AW53" s="4"/>
      <c r="AX53" s="4"/>
      <c r="AY53" s="4"/>
      <c r="AZ53" s="4"/>
      <c r="DN53" s="36"/>
      <c r="DO53" s="36"/>
      <c r="DP53" s="36"/>
      <c r="DQ53" s="36"/>
      <c r="DR53" s="36"/>
      <c r="DS53" s="36"/>
      <c r="DT53" s="36"/>
      <c r="DU53" s="36"/>
    </row>
    <row r="54" spans="1:125" x14ac:dyDescent="0.25">
      <c r="J54" s="4"/>
      <c r="K54" s="4"/>
      <c r="L54" s="4"/>
      <c r="M54" s="4"/>
      <c r="N54" s="4"/>
      <c r="O54" s="4"/>
      <c r="P54" s="4"/>
      <c r="Q54" s="4"/>
      <c r="R54" s="4"/>
      <c r="AA54" s="4"/>
      <c r="AB54" s="4"/>
      <c r="AC54" s="4"/>
      <c r="AD54" s="4"/>
      <c r="AE54" s="4"/>
      <c r="AF54" s="4"/>
      <c r="AG54" s="4"/>
      <c r="AH54" s="4"/>
      <c r="AI54" s="4"/>
      <c r="AR54" s="4"/>
      <c r="AS54" s="4"/>
      <c r="AT54" s="4"/>
      <c r="AU54" s="4"/>
      <c r="AV54" s="4"/>
      <c r="AW54" s="4"/>
      <c r="AX54" s="4"/>
      <c r="AY54" s="4"/>
      <c r="AZ54" s="4"/>
      <c r="DN54" s="36"/>
      <c r="DO54" s="36"/>
      <c r="DP54" s="36"/>
      <c r="DQ54" s="36"/>
      <c r="DR54" s="36"/>
      <c r="DS54" s="36"/>
      <c r="DT54" s="36"/>
      <c r="DU54" s="36"/>
    </row>
    <row r="55" spans="1:125" x14ac:dyDescent="0.25">
      <c r="J55" s="4"/>
      <c r="K55" s="4"/>
      <c r="L55" s="4"/>
      <c r="M55" s="4"/>
      <c r="N55" s="4"/>
      <c r="O55" s="4"/>
      <c r="P55" s="4"/>
      <c r="Q55" s="4"/>
      <c r="R55" s="4"/>
      <c r="AA55" s="4"/>
      <c r="AB55" s="4"/>
      <c r="AC55" s="4"/>
      <c r="AD55" s="4"/>
      <c r="AE55" s="4"/>
      <c r="AF55" s="4"/>
      <c r="AG55" s="4"/>
      <c r="AH55" s="4"/>
      <c r="AI55" s="4"/>
      <c r="AR55" s="4"/>
      <c r="AS55" s="4"/>
      <c r="AT55" s="4"/>
      <c r="AU55" s="4"/>
      <c r="AV55" s="4"/>
      <c r="AW55" s="4"/>
      <c r="AX55" s="4"/>
      <c r="AY55" s="4"/>
      <c r="AZ55" s="4"/>
      <c r="DN55" s="36"/>
      <c r="DO55" s="36"/>
      <c r="DP55" s="36"/>
      <c r="DQ55" s="36"/>
      <c r="DR55" s="36"/>
      <c r="DS55" s="36"/>
      <c r="DT55" s="36"/>
      <c r="DU55" s="36"/>
    </row>
    <row r="56" spans="1:125" x14ac:dyDescent="0.25">
      <c r="J56" s="4"/>
      <c r="K56" s="4"/>
      <c r="L56" s="4"/>
      <c r="M56" s="4"/>
      <c r="N56" s="4"/>
      <c r="O56" s="4"/>
      <c r="P56" s="4"/>
      <c r="Q56" s="4"/>
      <c r="R56" s="4"/>
      <c r="AA56" s="4"/>
      <c r="AB56" s="4"/>
      <c r="AC56" s="4"/>
      <c r="AD56" s="4"/>
      <c r="AE56" s="4"/>
      <c r="AF56" s="4"/>
      <c r="AG56" s="4"/>
      <c r="AH56" s="4"/>
      <c r="AI56" s="4"/>
      <c r="AR56" s="4"/>
      <c r="AS56" s="4"/>
      <c r="AT56" s="4"/>
      <c r="AU56" s="4"/>
      <c r="AV56" s="4"/>
      <c r="AW56" s="4"/>
      <c r="AX56" s="4"/>
      <c r="AY56" s="4"/>
      <c r="AZ56" s="4"/>
      <c r="DN56" s="36"/>
      <c r="DO56" s="36"/>
      <c r="DP56" s="36"/>
      <c r="DQ56" s="36"/>
      <c r="DR56" s="36"/>
      <c r="DS56" s="36"/>
      <c r="DT56" s="36"/>
      <c r="DU56" s="36"/>
    </row>
    <row r="57" spans="1:125" x14ac:dyDescent="0.25">
      <c r="J57" s="4"/>
      <c r="K57" s="4"/>
      <c r="L57" s="4"/>
      <c r="M57" s="4"/>
      <c r="N57" s="4"/>
      <c r="O57" s="4"/>
      <c r="P57" s="4"/>
      <c r="Q57" s="4"/>
      <c r="R57" s="4"/>
      <c r="AA57" s="4"/>
      <c r="AB57" s="4"/>
      <c r="AC57" s="4"/>
      <c r="AD57" s="4"/>
      <c r="AE57" s="4"/>
      <c r="AF57" s="4"/>
      <c r="AG57" s="4"/>
      <c r="AH57" s="4"/>
      <c r="AI57" s="4"/>
      <c r="AR57" s="4"/>
      <c r="AS57" s="4"/>
      <c r="AT57" s="4"/>
      <c r="AU57" s="4"/>
      <c r="AV57" s="4"/>
      <c r="AW57" s="4"/>
      <c r="AX57" s="4"/>
      <c r="AY57" s="4"/>
      <c r="AZ57" s="4"/>
      <c r="DN57" s="36"/>
      <c r="DO57" s="36"/>
      <c r="DP57" s="36"/>
      <c r="DQ57" s="36"/>
      <c r="DR57" s="36"/>
      <c r="DS57" s="36"/>
      <c r="DT57" s="36"/>
      <c r="DU57" s="36"/>
    </row>
    <row r="58" spans="1:125" x14ac:dyDescent="0.25">
      <c r="J58" s="4"/>
      <c r="K58" s="4"/>
      <c r="L58" s="4"/>
      <c r="M58" s="4"/>
      <c r="N58" s="4"/>
      <c r="O58" s="4"/>
      <c r="P58" s="4"/>
      <c r="Q58" s="4"/>
      <c r="R58" s="4"/>
      <c r="AA58" s="4"/>
      <c r="AB58" s="4"/>
      <c r="AC58" s="4"/>
      <c r="AD58" s="4"/>
      <c r="AE58" s="4"/>
      <c r="AF58" s="4"/>
      <c r="AG58" s="4"/>
      <c r="AH58" s="4"/>
      <c r="AI58" s="4"/>
      <c r="AR58" s="4"/>
      <c r="AS58" s="4"/>
      <c r="AT58" s="4"/>
      <c r="AU58" s="4"/>
      <c r="AV58" s="4"/>
      <c r="AW58" s="4"/>
      <c r="AX58" s="4"/>
      <c r="AY58" s="4"/>
      <c r="AZ58" s="4"/>
      <c r="DN58" s="36"/>
      <c r="DO58" s="36"/>
      <c r="DP58" s="36"/>
      <c r="DQ58" s="36"/>
      <c r="DR58" s="36"/>
      <c r="DS58" s="36"/>
      <c r="DT58" s="36"/>
      <c r="DU58" s="36"/>
    </row>
    <row r="59" spans="1:125" x14ac:dyDescent="0.25">
      <c r="J59" s="4"/>
      <c r="K59" s="4"/>
      <c r="L59" s="4"/>
      <c r="M59" s="4"/>
      <c r="N59" s="4"/>
      <c r="O59" s="4"/>
      <c r="P59" s="4"/>
      <c r="Q59" s="4"/>
      <c r="R59" s="4"/>
      <c r="AA59" s="4"/>
      <c r="AB59" s="4"/>
      <c r="AC59" s="4"/>
      <c r="AD59" s="4"/>
      <c r="AE59" s="4"/>
      <c r="AF59" s="4"/>
      <c r="AG59" s="4"/>
      <c r="AH59" s="4"/>
      <c r="AI59" s="4"/>
      <c r="AR59" s="4"/>
      <c r="AS59" s="4"/>
      <c r="AT59" s="4"/>
      <c r="AU59" s="4"/>
      <c r="AV59" s="4"/>
      <c r="AW59" s="4"/>
      <c r="AX59" s="4"/>
      <c r="AY59" s="4"/>
      <c r="AZ59" s="4"/>
      <c r="DN59" s="36"/>
      <c r="DO59" s="36"/>
      <c r="DP59" s="36"/>
      <c r="DQ59" s="36"/>
      <c r="DR59" s="36"/>
      <c r="DS59" s="36"/>
      <c r="DT59" s="36"/>
      <c r="DU59" s="36"/>
    </row>
    <row r="60" spans="1:125" x14ac:dyDescent="0.25">
      <c r="J60" s="4"/>
      <c r="K60" s="4"/>
      <c r="L60" s="4"/>
      <c r="M60" s="4"/>
      <c r="N60" s="4"/>
      <c r="O60" s="4"/>
      <c r="P60" s="4"/>
      <c r="Q60" s="4"/>
      <c r="R60" s="4"/>
      <c r="AA60" s="4"/>
      <c r="AB60" s="4"/>
      <c r="AC60" s="4"/>
      <c r="AD60" s="4"/>
      <c r="AE60" s="4"/>
      <c r="AF60" s="4"/>
      <c r="AG60" s="4"/>
      <c r="AH60" s="4"/>
      <c r="AI60" s="4"/>
      <c r="AR60" s="4"/>
      <c r="AS60" s="4"/>
      <c r="AT60" s="4"/>
      <c r="AU60" s="4"/>
      <c r="AV60" s="4"/>
      <c r="AW60" s="4"/>
      <c r="AX60" s="4"/>
      <c r="AY60" s="4"/>
      <c r="AZ60" s="4"/>
      <c r="DN60" s="36"/>
      <c r="DO60" s="36"/>
      <c r="DP60" s="36"/>
      <c r="DQ60" s="36"/>
      <c r="DR60" s="36"/>
      <c r="DS60" s="36"/>
      <c r="DT60" s="36"/>
      <c r="DU60" s="36"/>
    </row>
    <row r="61" spans="1:125" x14ac:dyDescent="0.25">
      <c r="J61" s="4"/>
      <c r="K61" s="4"/>
      <c r="L61" s="4"/>
      <c r="M61" s="4"/>
      <c r="N61" s="4"/>
      <c r="O61" s="4"/>
      <c r="P61" s="4"/>
      <c r="Q61" s="4"/>
      <c r="R61" s="4"/>
      <c r="AA61" s="4"/>
      <c r="AB61" s="4"/>
      <c r="AC61" s="4"/>
      <c r="AD61" s="4"/>
      <c r="AE61" s="4"/>
      <c r="AF61" s="4"/>
      <c r="AG61" s="4"/>
      <c r="AH61" s="4"/>
      <c r="AI61" s="4"/>
      <c r="AR61" s="4"/>
      <c r="AS61" s="4"/>
      <c r="AT61" s="4"/>
      <c r="AU61" s="4"/>
      <c r="AV61" s="4"/>
      <c r="AW61" s="4"/>
      <c r="AX61" s="4"/>
      <c r="AY61" s="4"/>
      <c r="AZ61" s="4"/>
      <c r="DN61" s="36"/>
      <c r="DO61" s="36"/>
      <c r="DP61" s="36"/>
      <c r="DQ61" s="36"/>
      <c r="DR61" s="36"/>
      <c r="DS61" s="36"/>
      <c r="DT61" s="36"/>
      <c r="DU61" s="36"/>
    </row>
    <row r="62" spans="1:125" x14ac:dyDescent="0.25">
      <c r="J62" s="4"/>
      <c r="K62" s="4"/>
      <c r="L62" s="4"/>
      <c r="M62" s="4"/>
      <c r="N62" s="4"/>
      <c r="O62" s="4"/>
      <c r="P62" s="4"/>
      <c r="Q62" s="4"/>
      <c r="R62" s="4"/>
      <c r="AA62" s="4"/>
      <c r="AB62" s="4"/>
      <c r="AC62" s="4"/>
      <c r="AD62" s="4"/>
      <c r="AE62" s="4"/>
      <c r="AF62" s="4"/>
      <c r="AG62" s="4"/>
      <c r="AH62" s="4"/>
      <c r="AI62" s="4"/>
      <c r="AR62" s="4"/>
      <c r="AS62" s="4"/>
      <c r="AT62" s="4"/>
      <c r="AU62" s="4"/>
      <c r="AV62" s="4"/>
      <c r="AW62" s="4"/>
      <c r="AX62" s="4"/>
      <c r="AY62" s="4"/>
      <c r="AZ62" s="4"/>
      <c r="DN62" s="36"/>
      <c r="DO62" s="36"/>
      <c r="DP62" s="36"/>
      <c r="DQ62" s="36"/>
      <c r="DR62" s="36"/>
      <c r="DS62" s="36"/>
      <c r="DT62" s="36"/>
      <c r="DU62" s="36"/>
    </row>
    <row r="63" spans="1:125" x14ac:dyDescent="0.25">
      <c r="J63" s="4"/>
      <c r="K63" s="4"/>
      <c r="L63" s="4"/>
      <c r="M63" s="4"/>
      <c r="N63" s="4"/>
      <c r="O63" s="4"/>
      <c r="P63" s="4"/>
      <c r="Q63" s="4"/>
      <c r="R63" s="4"/>
      <c r="AA63" s="4"/>
      <c r="AB63" s="4"/>
      <c r="AC63" s="4"/>
      <c r="AD63" s="4"/>
      <c r="AE63" s="4"/>
      <c r="AF63" s="4"/>
      <c r="AG63" s="4"/>
      <c r="AH63" s="4"/>
      <c r="AI63" s="4"/>
      <c r="AR63" s="4"/>
      <c r="AS63" s="4"/>
      <c r="AT63" s="4"/>
      <c r="AU63" s="4"/>
      <c r="AV63" s="4"/>
      <c r="AW63" s="4"/>
      <c r="AX63" s="4"/>
      <c r="AY63" s="4"/>
      <c r="AZ63" s="4"/>
      <c r="DN63" s="36"/>
      <c r="DO63" s="36"/>
      <c r="DP63" s="36"/>
      <c r="DQ63" s="36"/>
      <c r="DR63" s="36"/>
      <c r="DS63" s="36"/>
      <c r="DT63" s="36"/>
      <c r="DU63" s="36"/>
    </row>
    <row r="64" spans="1:125" x14ac:dyDescent="0.25">
      <c r="J64" s="4"/>
      <c r="K64" s="4"/>
      <c r="L64" s="4"/>
      <c r="M64" s="4"/>
      <c r="N64" s="4"/>
      <c r="O64" s="4"/>
      <c r="P64" s="4"/>
      <c r="Q64" s="4"/>
      <c r="R64" s="4"/>
      <c r="AA64" s="4"/>
      <c r="AB64" s="4"/>
      <c r="AC64" s="4"/>
      <c r="AD64" s="4"/>
      <c r="AE64" s="4"/>
      <c r="AF64" s="4"/>
      <c r="AG64" s="4"/>
      <c r="AH64" s="4"/>
      <c r="AI64" s="4"/>
      <c r="AR64" s="4"/>
      <c r="AS64" s="4"/>
      <c r="AT64" s="4"/>
      <c r="AU64" s="4"/>
      <c r="AV64" s="4"/>
      <c r="AW64" s="4"/>
      <c r="AX64" s="4"/>
      <c r="AY64" s="4"/>
      <c r="AZ64" s="4"/>
      <c r="DN64" s="36"/>
      <c r="DO64" s="36"/>
      <c r="DP64" s="36"/>
      <c r="DQ64" s="36"/>
      <c r="DR64" s="36"/>
      <c r="DS64" s="36"/>
      <c r="DT64" s="36"/>
      <c r="DU64" s="36"/>
    </row>
    <row r="65" spans="10:125" x14ac:dyDescent="0.25">
      <c r="J65" s="4"/>
      <c r="K65" s="4"/>
      <c r="L65" s="4"/>
      <c r="M65" s="4"/>
      <c r="N65" s="4"/>
      <c r="O65" s="4"/>
      <c r="P65" s="4"/>
      <c r="Q65" s="4"/>
      <c r="R65" s="4"/>
      <c r="AA65" s="4"/>
      <c r="AB65" s="4"/>
      <c r="AC65" s="4"/>
      <c r="AD65" s="4"/>
      <c r="AE65" s="4"/>
      <c r="AF65" s="4"/>
      <c r="AG65" s="4"/>
      <c r="AH65" s="4"/>
      <c r="AI65" s="4"/>
      <c r="AR65" s="4"/>
      <c r="AS65" s="4"/>
      <c r="AT65" s="4"/>
      <c r="AU65" s="4"/>
      <c r="AV65" s="4"/>
      <c r="AW65" s="4"/>
      <c r="AX65" s="4"/>
      <c r="AY65" s="4"/>
      <c r="AZ65" s="4"/>
      <c r="DN65" s="36"/>
      <c r="DO65" s="36"/>
      <c r="DP65" s="36"/>
      <c r="DQ65" s="36"/>
      <c r="DR65" s="36"/>
      <c r="DS65" s="36"/>
      <c r="DT65" s="36"/>
      <c r="DU65" s="36"/>
    </row>
    <row r="66" spans="10:125" x14ac:dyDescent="0.25">
      <c r="J66" s="4"/>
      <c r="K66" s="4"/>
      <c r="L66" s="4"/>
      <c r="M66" s="4"/>
      <c r="N66" s="4"/>
      <c r="O66" s="4"/>
      <c r="P66" s="4"/>
      <c r="Q66" s="4"/>
      <c r="R66" s="4"/>
      <c r="AA66" s="4"/>
      <c r="AB66" s="4"/>
      <c r="AC66" s="4"/>
      <c r="AD66" s="4"/>
      <c r="AE66" s="4"/>
      <c r="AF66" s="4"/>
      <c r="AG66" s="4"/>
      <c r="AH66" s="4"/>
      <c r="AI66" s="4"/>
      <c r="AR66" s="4"/>
      <c r="AS66" s="4"/>
      <c r="AT66" s="4"/>
      <c r="AU66" s="4"/>
      <c r="AV66" s="4"/>
      <c r="AW66" s="4"/>
      <c r="AX66" s="4"/>
      <c r="AY66" s="4"/>
      <c r="AZ66" s="4"/>
      <c r="DN66" s="36"/>
      <c r="DO66" s="36"/>
      <c r="DP66" s="36"/>
      <c r="DQ66" s="36"/>
      <c r="DR66" s="36"/>
      <c r="DS66" s="36"/>
      <c r="DT66" s="36"/>
      <c r="DU66" s="36"/>
    </row>
    <row r="67" spans="10:125" x14ac:dyDescent="0.25">
      <c r="J67" s="4"/>
      <c r="K67" s="4"/>
      <c r="L67" s="4"/>
      <c r="M67" s="4"/>
      <c r="N67" s="4"/>
      <c r="O67" s="4"/>
      <c r="P67" s="4"/>
      <c r="Q67" s="4"/>
      <c r="R67" s="4"/>
      <c r="AA67" s="4"/>
      <c r="AB67" s="4"/>
      <c r="AC67" s="4"/>
      <c r="AD67" s="4"/>
      <c r="AE67" s="4"/>
      <c r="AF67" s="4"/>
      <c r="AG67" s="4"/>
      <c r="AH67" s="4"/>
      <c r="AI67" s="4"/>
      <c r="AR67" s="4"/>
      <c r="AS67" s="4"/>
      <c r="AT67" s="4"/>
      <c r="AU67" s="4"/>
      <c r="AV67" s="4"/>
      <c r="AW67" s="4"/>
      <c r="AX67" s="4"/>
      <c r="AY67" s="4"/>
      <c r="AZ67" s="4"/>
      <c r="DN67" s="36"/>
      <c r="DO67" s="36"/>
      <c r="DP67" s="36"/>
      <c r="DQ67" s="36"/>
      <c r="DR67" s="36"/>
      <c r="DS67" s="36"/>
      <c r="DT67" s="36"/>
      <c r="DU67" s="36"/>
    </row>
    <row r="68" spans="10:125" x14ac:dyDescent="0.25">
      <c r="J68" s="4"/>
      <c r="K68" s="4"/>
      <c r="L68" s="4"/>
      <c r="M68" s="4"/>
      <c r="N68" s="4"/>
      <c r="O68" s="4"/>
      <c r="P68" s="4"/>
      <c r="Q68" s="4"/>
      <c r="R68" s="4"/>
      <c r="AA68" s="4"/>
      <c r="AB68" s="4"/>
      <c r="AC68" s="4"/>
      <c r="AD68" s="4"/>
      <c r="AE68" s="4"/>
      <c r="AF68" s="4"/>
      <c r="AG68" s="4"/>
      <c r="AH68" s="4"/>
      <c r="AI68" s="4"/>
      <c r="AR68" s="4"/>
      <c r="AS68" s="4"/>
      <c r="AT68" s="4"/>
      <c r="AU68" s="4"/>
      <c r="AV68" s="4"/>
      <c r="AW68" s="4"/>
      <c r="AX68" s="4"/>
      <c r="AY68" s="4"/>
      <c r="AZ68" s="4"/>
      <c r="DN68" s="36"/>
      <c r="DO68" s="36"/>
      <c r="DP68" s="36"/>
      <c r="DQ68" s="36"/>
      <c r="DR68" s="36"/>
      <c r="DS68" s="36"/>
      <c r="DT68" s="36"/>
      <c r="DU68" s="36"/>
    </row>
    <row r="69" spans="10:125" x14ac:dyDescent="0.25">
      <c r="J69" s="4"/>
      <c r="K69" s="4"/>
      <c r="L69" s="4"/>
      <c r="M69" s="4"/>
      <c r="N69" s="4"/>
      <c r="O69" s="4"/>
      <c r="P69" s="4"/>
      <c r="Q69" s="4"/>
      <c r="R69" s="4"/>
      <c r="AA69" s="4"/>
      <c r="AB69" s="4"/>
      <c r="AC69" s="4"/>
      <c r="AD69" s="4"/>
      <c r="AE69" s="4"/>
      <c r="AF69" s="4"/>
      <c r="AG69" s="4"/>
      <c r="AH69" s="4"/>
      <c r="AI69" s="4"/>
      <c r="AR69" s="4"/>
      <c r="AS69" s="4"/>
      <c r="AT69" s="4"/>
      <c r="AU69" s="4"/>
      <c r="AV69" s="4"/>
      <c r="AW69" s="4"/>
      <c r="AX69" s="4"/>
      <c r="AY69" s="4"/>
      <c r="AZ69" s="4"/>
      <c r="DN69" s="36"/>
      <c r="DO69" s="36"/>
      <c r="DP69" s="36"/>
      <c r="DQ69" s="36"/>
      <c r="DR69" s="36"/>
      <c r="DS69" s="36"/>
      <c r="DT69" s="36"/>
      <c r="DU69" s="36"/>
    </row>
    <row r="70" spans="10:125" x14ac:dyDescent="0.25">
      <c r="J70" s="4"/>
      <c r="K70" s="4"/>
      <c r="L70" s="4"/>
      <c r="M70" s="4"/>
      <c r="N70" s="4"/>
      <c r="O70" s="4"/>
      <c r="P70" s="4"/>
      <c r="Q70" s="4"/>
      <c r="R70" s="4"/>
      <c r="AA70" s="4"/>
      <c r="AB70" s="4"/>
      <c r="AC70" s="4"/>
      <c r="AD70" s="4"/>
      <c r="AE70" s="4"/>
      <c r="AF70" s="4"/>
      <c r="AG70" s="4"/>
      <c r="AH70" s="4"/>
      <c r="AI70" s="4"/>
      <c r="AR70" s="4"/>
      <c r="AS70" s="4"/>
      <c r="AT70" s="4"/>
      <c r="AU70" s="4"/>
      <c r="AV70" s="4"/>
      <c r="AW70" s="4"/>
      <c r="AX70" s="4"/>
      <c r="AY70" s="4"/>
      <c r="AZ70" s="4"/>
      <c r="DN70" s="36"/>
      <c r="DO70" s="36"/>
      <c r="DP70" s="36"/>
      <c r="DQ70" s="36"/>
      <c r="DR70" s="36"/>
      <c r="DS70" s="36"/>
      <c r="DT70" s="36"/>
      <c r="DU70" s="36"/>
    </row>
    <row r="71" spans="10:125" x14ac:dyDescent="0.25">
      <c r="J71" s="4"/>
      <c r="K71" s="4"/>
      <c r="L71" s="4"/>
      <c r="M71" s="4"/>
      <c r="N71" s="4"/>
      <c r="O71" s="4"/>
      <c r="P71" s="4"/>
      <c r="Q71" s="4"/>
      <c r="R71" s="4"/>
      <c r="AA71" s="4"/>
      <c r="AB71" s="4"/>
      <c r="AC71" s="4"/>
      <c r="AD71" s="4"/>
      <c r="AE71" s="4"/>
      <c r="AF71" s="4"/>
      <c r="AG71" s="4"/>
      <c r="AH71" s="4"/>
      <c r="AI71" s="4"/>
      <c r="AR71" s="4"/>
      <c r="AS71" s="4"/>
      <c r="AT71" s="4"/>
      <c r="AU71" s="4"/>
      <c r="AV71" s="4"/>
      <c r="AW71" s="4"/>
      <c r="AX71" s="4"/>
      <c r="AY71" s="4"/>
      <c r="AZ71" s="4"/>
      <c r="DN71" s="36"/>
      <c r="DO71" s="36"/>
      <c r="DP71" s="36"/>
      <c r="DQ71" s="36"/>
      <c r="DR71" s="36"/>
      <c r="DS71" s="36"/>
      <c r="DT71" s="36"/>
      <c r="DU71" s="36"/>
    </row>
    <row r="72" spans="10:125" x14ac:dyDescent="0.25">
      <c r="J72" s="4"/>
      <c r="K72" s="4"/>
      <c r="L72" s="4"/>
      <c r="M72" s="4"/>
      <c r="N72" s="4"/>
      <c r="O72" s="4"/>
      <c r="P72" s="4"/>
      <c r="Q72" s="4"/>
      <c r="R72" s="4"/>
      <c r="AA72" s="4"/>
      <c r="AB72" s="4"/>
      <c r="AC72" s="4"/>
      <c r="AD72" s="4"/>
      <c r="AE72" s="4"/>
      <c r="AF72" s="4"/>
      <c r="AG72" s="4"/>
      <c r="AH72" s="4"/>
      <c r="AI72" s="4"/>
      <c r="AR72" s="4"/>
      <c r="AS72" s="4"/>
      <c r="AT72" s="4"/>
      <c r="AU72" s="4"/>
      <c r="AV72" s="4"/>
      <c r="AW72" s="4"/>
      <c r="AX72" s="4"/>
      <c r="AY72" s="4"/>
      <c r="AZ72" s="4"/>
      <c r="DN72" s="37">
        <v>52.77</v>
      </c>
      <c r="DO72" s="37">
        <v>9.14</v>
      </c>
      <c r="DP72" s="37">
        <v>47.28</v>
      </c>
      <c r="DQ72" s="37">
        <v>26.72</v>
      </c>
      <c r="DR72" s="37">
        <v>64.44</v>
      </c>
      <c r="DS72" s="37">
        <v>8.84</v>
      </c>
      <c r="DT72" s="37">
        <v>8.58</v>
      </c>
      <c r="DU72" s="37">
        <v>0.77</v>
      </c>
    </row>
    <row r="73" spans="10:125" x14ac:dyDescent="0.25">
      <c r="J73" s="4"/>
      <c r="K73" s="4"/>
      <c r="L73" s="4"/>
      <c r="M73" s="4"/>
      <c r="N73" s="4"/>
      <c r="O73" s="4"/>
      <c r="P73" s="4"/>
      <c r="Q73" s="4"/>
      <c r="R73" s="4"/>
      <c r="AA73" s="4"/>
      <c r="AB73" s="4"/>
      <c r="AC73" s="4"/>
      <c r="AD73" s="4"/>
      <c r="AE73" s="4"/>
      <c r="AF73" s="4"/>
      <c r="AG73" s="4"/>
      <c r="AH73" s="4"/>
      <c r="AI73" s="4"/>
      <c r="AR73" s="4"/>
      <c r="AS73" s="4"/>
      <c r="AT73" s="4"/>
      <c r="AU73" s="4"/>
      <c r="AV73" s="4"/>
      <c r="AW73" s="4"/>
      <c r="AX73" s="4"/>
      <c r="AY73" s="4"/>
      <c r="AZ73" s="4"/>
      <c r="DN73" s="37">
        <v>16.350000000000001</v>
      </c>
      <c r="DO73" s="37">
        <v>1.06</v>
      </c>
      <c r="DP73" s="37">
        <v>16.100000000000001</v>
      </c>
      <c r="DQ73" s="37">
        <v>2.2999999999999998</v>
      </c>
      <c r="DR73" s="37">
        <v>2.63</v>
      </c>
      <c r="DS73" s="37">
        <v>1.68</v>
      </c>
      <c r="DT73" s="37">
        <v>5.42</v>
      </c>
      <c r="DU73" s="37">
        <v>0.52</v>
      </c>
    </row>
    <row r="74" spans="10:125" x14ac:dyDescent="0.25">
      <c r="J74" s="4"/>
      <c r="K74" s="4"/>
      <c r="L74" s="4"/>
      <c r="M74" s="4"/>
      <c r="N74" s="4"/>
      <c r="O74" s="4"/>
      <c r="P74" s="4"/>
      <c r="Q74" s="4"/>
      <c r="R74" s="4"/>
      <c r="AA74" s="4"/>
      <c r="AB74" s="4"/>
      <c r="AC74" s="4"/>
      <c r="AD74" s="4"/>
      <c r="AE74" s="4"/>
      <c r="AF74" s="4"/>
      <c r="AG74" s="4"/>
      <c r="AH74" s="4"/>
      <c r="AI74" s="4"/>
      <c r="AR74" s="4"/>
      <c r="AS74" s="4"/>
      <c r="AT74" s="4"/>
      <c r="AU74" s="4"/>
      <c r="AV74" s="4"/>
      <c r="AW74" s="4"/>
      <c r="AX74" s="4"/>
      <c r="AY74" s="4"/>
      <c r="AZ74" s="4"/>
      <c r="DN74" s="37">
        <v>17.100000000000001</v>
      </c>
      <c r="DO74" s="37">
        <v>6.14</v>
      </c>
      <c r="DP74" s="37">
        <v>0</v>
      </c>
      <c r="DQ74" s="37">
        <v>20.97</v>
      </c>
      <c r="DR74" s="37">
        <v>58.06</v>
      </c>
      <c r="DS74" s="37">
        <v>5.4</v>
      </c>
      <c r="DT74" s="37">
        <v>0</v>
      </c>
      <c r="DU74" s="37">
        <v>0</v>
      </c>
    </row>
    <row r="75" spans="10:125" x14ac:dyDescent="0.25">
      <c r="J75" s="4"/>
      <c r="K75" s="4"/>
      <c r="L75" s="4"/>
      <c r="M75" s="4"/>
      <c r="N75" s="4"/>
      <c r="O75" s="4"/>
      <c r="P75" s="4"/>
      <c r="Q75" s="4"/>
      <c r="R75" s="4"/>
      <c r="AA75" s="4"/>
      <c r="AB75" s="4"/>
      <c r="AC75" s="4"/>
      <c r="AD75" s="4"/>
      <c r="AE75" s="4"/>
      <c r="AF75" s="4"/>
      <c r="AG75" s="4"/>
      <c r="AH75" s="4"/>
      <c r="AI75" s="4"/>
      <c r="AR75" s="4"/>
      <c r="AS75" s="4"/>
      <c r="AT75" s="4"/>
      <c r="AU75" s="4"/>
      <c r="AV75" s="4"/>
      <c r="AW75" s="4"/>
      <c r="AX75" s="4"/>
      <c r="AY75" s="4"/>
      <c r="AZ75" s="4"/>
      <c r="DN75" s="37">
        <v>84.7</v>
      </c>
      <c r="DO75" s="37">
        <v>11.95</v>
      </c>
      <c r="DP75" s="37">
        <v>78.8</v>
      </c>
      <c r="DQ75" s="37">
        <v>31.95</v>
      </c>
      <c r="DR75" s="37">
        <v>71.510000000000005</v>
      </c>
      <c r="DS75" s="37">
        <v>17.43</v>
      </c>
      <c r="DT75" s="37">
        <v>25</v>
      </c>
      <c r="DU75" s="37">
        <v>2.5</v>
      </c>
    </row>
    <row r="76" spans="10:125" x14ac:dyDescent="0.25">
      <c r="J76" s="4"/>
      <c r="K76" s="4"/>
      <c r="L76" s="4"/>
      <c r="M76" s="4"/>
      <c r="N76" s="4"/>
      <c r="O76" s="4"/>
      <c r="P76" s="4"/>
      <c r="Q76" s="4"/>
      <c r="R76" s="4"/>
      <c r="AA76" s="4"/>
      <c r="AB76" s="4"/>
      <c r="AC76" s="4"/>
      <c r="AD76" s="4"/>
      <c r="AE76" s="4"/>
      <c r="AF76" s="4"/>
      <c r="AG76" s="4"/>
      <c r="AH76" s="4"/>
      <c r="AI76" s="4"/>
      <c r="AR76" s="4"/>
      <c r="AS76" s="4"/>
      <c r="AT76" s="4"/>
      <c r="AU76" s="4"/>
      <c r="AV76" s="4"/>
      <c r="AW76" s="4"/>
      <c r="AX76" s="4"/>
      <c r="AY76" s="4"/>
      <c r="AZ76" s="4"/>
      <c r="DN76" s="36"/>
      <c r="DO76" s="36"/>
      <c r="DP76" s="36"/>
      <c r="DQ76" s="36"/>
      <c r="DR76" s="36"/>
      <c r="DS76" s="36"/>
      <c r="DT76" s="36"/>
      <c r="DU76" s="36"/>
    </row>
    <row r="77" spans="10:125" x14ac:dyDescent="0.25">
      <c r="J77" s="4"/>
      <c r="K77" s="4"/>
      <c r="L77" s="4"/>
      <c r="M77" s="4"/>
      <c r="N77" s="4"/>
      <c r="O77" s="4"/>
      <c r="P77" s="4"/>
      <c r="Q77" s="4"/>
      <c r="R77" s="4"/>
      <c r="AA77" s="4"/>
      <c r="AB77" s="4"/>
      <c r="AC77" s="4"/>
      <c r="AD77" s="4"/>
      <c r="AE77" s="4"/>
      <c r="AF77" s="4"/>
      <c r="AG77" s="4"/>
      <c r="AH77" s="4"/>
      <c r="AI77" s="4"/>
      <c r="AR77" s="4"/>
      <c r="AS77" s="4"/>
      <c r="AT77" s="4"/>
      <c r="AU77" s="4"/>
      <c r="AV77" s="4"/>
      <c r="AW77" s="4"/>
      <c r="AX77" s="4"/>
      <c r="AY77" s="4"/>
      <c r="AZ77" s="4"/>
      <c r="DN77" s="36"/>
      <c r="DO77" s="36"/>
      <c r="DP77" s="36"/>
      <c r="DQ77" s="36"/>
      <c r="DR77" s="36"/>
      <c r="DS77" s="36"/>
      <c r="DT77" s="36"/>
      <c r="DU77" s="36"/>
    </row>
    <row r="78" spans="10:125" x14ac:dyDescent="0.25">
      <c r="J78" s="4"/>
      <c r="K78" s="4"/>
      <c r="L78" s="4"/>
      <c r="M78" s="4"/>
      <c r="N78" s="4"/>
      <c r="O78" s="4"/>
      <c r="P78" s="4"/>
      <c r="Q78" s="4"/>
      <c r="R78" s="4"/>
      <c r="AA78" s="4"/>
      <c r="AB78" s="4"/>
      <c r="AC78" s="4"/>
      <c r="AD78" s="4"/>
      <c r="AE78" s="4"/>
      <c r="AF78" s="4"/>
      <c r="AG78" s="4"/>
      <c r="AH78" s="4"/>
      <c r="AI78" s="4"/>
      <c r="AR78" s="4"/>
      <c r="AS78" s="4"/>
      <c r="AT78" s="4"/>
      <c r="AU78" s="4"/>
      <c r="AV78" s="4"/>
      <c r="AW78" s="4"/>
      <c r="AX78" s="4"/>
      <c r="AY78" s="4"/>
      <c r="AZ78" s="4"/>
      <c r="DN78" s="36"/>
      <c r="DO78" s="36"/>
      <c r="DP78" s="36"/>
      <c r="DQ78" s="36"/>
      <c r="DR78" s="36"/>
      <c r="DS78" s="36"/>
      <c r="DT78" s="36"/>
      <c r="DU78" s="36"/>
    </row>
    <row r="79" spans="10:125" x14ac:dyDescent="0.25">
      <c r="J79" s="4"/>
      <c r="K79" s="4"/>
      <c r="L79" s="4"/>
      <c r="M79" s="4"/>
      <c r="N79" s="4"/>
      <c r="O79" s="4"/>
      <c r="P79" s="4"/>
      <c r="Q79" s="4"/>
      <c r="R79" s="4"/>
      <c r="AA79" s="4"/>
      <c r="AB79" s="4"/>
      <c r="AC79" s="4"/>
      <c r="AD79" s="4"/>
      <c r="AE79" s="4"/>
      <c r="AF79" s="4"/>
      <c r="AG79" s="4"/>
      <c r="AH79" s="4"/>
      <c r="AI79" s="4"/>
      <c r="AR79" s="4"/>
      <c r="AS79" s="4"/>
      <c r="AT79" s="4"/>
      <c r="AU79" s="4"/>
      <c r="AV79" s="4"/>
      <c r="AW79" s="4"/>
      <c r="AX79" s="4"/>
      <c r="AY79" s="4"/>
      <c r="AZ79" s="4"/>
      <c r="DN79" s="36"/>
      <c r="DO79" s="36"/>
      <c r="DP79" s="36"/>
      <c r="DQ79" s="36"/>
      <c r="DR79" s="36"/>
      <c r="DS79" s="36"/>
      <c r="DT79" s="36"/>
      <c r="DU79" s="36"/>
    </row>
    <row r="80" spans="10:125" x14ac:dyDescent="0.25">
      <c r="J80" s="4"/>
      <c r="K80" s="4"/>
      <c r="L80" s="4"/>
      <c r="M80" s="4"/>
      <c r="N80" s="4"/>
      <c r="O80" s="4"/>
      <c r="P80" s="4"/>
      <c r="Q80" s="4"/>
      <c r="R80" s="4"/>
      <c r="AA80" s="4"/>
      <c r="AB80" s="4"/>
      <c r="AC80" s="4"/>
      <c r="AD80" s="4"/>
      <c r="AE80" s="4"/>
      <c r="AF80" s="4"/>
      <c r="AG80" s="4"/>
      <c r="AH80" s="4"/>
      <c r="AI80" s="4"/>
      <c r="AR80" s="4"/>
      <c r="AS80" s="4"/>
      <c r="AT80" s="4"/>
      <c r="AU80" s="4"/>
      <c r="AV80" s="4"/>
      <c r="AW80" s="4"/>
      <c r="AX80" s="4"/>
      <c r="AY80" s="4"/>
      <c r="AZ80" s="4"/>
      <c r="DN80" s="36"/>
      <c r="DO80" s="36"/>
      <c r="DP80" s="36"/>
      <c r="DQ80" s="36"/>
      <c r="DR80" s="36"/>
      <c r="DS80" s="36"/>
      <c r="DT80" s="36"/>
      <c r="DU80" s="36"/>
    </row>
    <row r="81" spans="10:125" x14ac:dyDescent="0.25">
      <c r="J81" s="4"/>
      <c r="K81" s="4"/>
      <c r="L81" s="4"/>
      <c r="M81" s="4"/>
      <c r="N81" s="4"/>
      <c r="O81" s="4"/>
      <c r="P81" s="4"/>
      <c r="Q81" s="4"/>
      <c r="R81" s="4"/>
      <c r="AA81" s="4"/>
      <c r="AB81" s="4"/>
      <c r="AC81" s="4"/>
      <c r="AD81" s="4"/>
      <c r="AE81" s="4"/>
      <c r="AF81" s="4"/>
      <c r="AG81" s="4"/>
      <c r="AH81" s="4"/>
      <c r="AI81" s="4"/>
      <c r="AR81" s="4"/>
      <c r="AS81" s="4"/>
      <c r="AT81" s="4"/>
      <c r="AU81" s="4"/>
      <c r="AV81" s="4"/>
      <c r="AW81" s="4"/>
      <c r="AX81" s="4"/>
      <c r="AY81" s="4"/>
      <c r="AZ81" s="4"/>
      <c r="DN81" s="36"/>
      <c r="DO81" s="36"/>
      <c r="DP81" s="36"/>
      <c r="DQ81" s="36"/>
      <c r="DR81" s="36"/>
      <c r="DS81" s="36"/>
      <c r="DT81" s="36"/>
      <c r="DU81" s="36"/>
    </row>
    <row r="82" spans="10:125" x14ac:dyDescent="0.25">
      <c r="J82" s="4"/>
      <c r="K82" s="4"/>
      <c r="L82" s="4"/>
      <c r="M82" s="4"/>
      <c r="N82" s="4"/>
      <c r="O82" s="4"/>
      <c r="P82" s="4"/>
      <c r="Q82" s="4"/>
      <c r="R82" s="4"/>
      <c r="AA82" s="4"/>
      <c r="AB82" s="4"/>
      <c r="AC82" s="4"/>
      <c r="AD82" s="4"/>
      <c r="AE82" s="4"/>
      <c r="AF82" s="4"/>
      <c r="AG82" s="4"/>
      <c r="AH82" s="4"/>
      <c r="AI82" s="4"/>
      <c r="AR82" s="4"/>
      <c r="AS82" s="4"/>
      <c r="AT82" s="4"/>
      <c r="AU82" s="4"/>
      <c r="AV82" s="4"/>
      <c r="AW82" s="4"/>
      <c r="AX82" s="4"/>
      <c r="AY82" s="4"/>
      <c r="AZ82" s="4"/>
      <c r="DN82" s="36"/>
      <c r="DO82" s="36"/>
      <c r="DP82" s="36"/>
      <c r="DQ82" s="36"/>
      <c r="DR82" s="36"/>
      <c r="DS82" s="36"/>
      <c r="DT82" s="36"/>
      <c r="DU82" s="36"/>
    </row>
    <row r="83" spans="10:125" x14ac:dyDescent="0.25">
      <c r="J83" s="4"/>
      <c r="K83" s="4"/>
      <c r="L83" s="4"/>
      <c r="M83" s="4"/>
      <c r="N83" s="4"/>
      <c r="O83" s="4"/>
      <c r="P83" s="4"/>
      <c r="Q83" s="4"/>
      <c r="R83" s="4"/>
      <c r="AA83" s="4"/>
      <c r="AB83" s="4"/>
      <c r="AC83" s="4"/>
      <c r="AD83" s="4"/>
      <c r="AE83" s="4"/>
      <c r="AF83" s="4"/>
      <c r="AG83" s="4"/>
      <c r="AH83" s="4"/>
      <c r="AI83" s="4"/>
      <c r="AR83" s="4"/>
      <c r="AS83" s="4"/>
      <c r="AT83" s="4"/>
      <c r="AU83" s="4"/>
      <c r="AV83" s="4"/>
      <c r="AW83" s="4"/>
      <c r="AX83" s="4"/>
      <c r="AY83" s="4"/>
      <c r="AZ83" s="4"/>
      <c r="DN83" s="36"/>
      <c r="DO83" s="36"/>
      <c r="DP83" s="36"/>
      <c r="DQ83" s="36"/>
      <c r="DR83" s="36"/>
      <c r="DS83" s="36"/>
      <c r="DT83" s="36"/>
      <c r="DU83" s="36"/>
    </row>
    <row r="84" spans="10:125" x14ac:dyDescent="0.25">
      <c r="J84" s="4"/>
      <c r="K84" s="4"/>
      <c r="L84" s="4"/>
      <c r="M84" s="4"/>
      <c r="N84" s="4"/>
      <c r="O84" s="4"/>
      <c r="P84" s="4"/>
      <c r="Q84" s="4"/>
      <c r="R84" s="4"/>
      <c r="AA84" s="4"/>
      <c r="AB84" s="4"/>
      <c r="AC84" s="4"/>
      <c r="AD84" s="4"/>
      <c r="AE84" s="4"/>
      <c r="AF84" s="4"/>
      <c r="AG84" s="4"/>
      <c r="AH84" s="4"/>
      <c r="AI84" s="4"/>
      <c r="AR84" s="4"/>
      <c r="AS84" s="4"/>
      <c r="AT84" s="4"/>
      <c r="AU84" s="4"/>
      <c r="AV84" s="4"/>
      <c r="AW84" s="4"/>
      <c r="AX84" s="4"/>
      <c r="AY84" s="4"/>
      <c r="AZ84" s="4"/>
      <c r="DN84" s="36"/>
      <c r="DO84" s="36"/>
      <c r="DP84" s="36"/>
      <c r="DQ84" s="36"/>
      <c r="DR84" s="36"/>
      <c r="DS84" s="36"/>
      <c r="DT84" s="36"/>
      <c r="DU84" s="36"/>
    </row>
    <row r="85" spans="10:125" x14ac:dyDescent="0.25">
      <c r="J85" s="4"/>
      <c r="K85" s="4"/>
      <c r="L85" s="4"/>
      <c r="M85" s="4"/>
      <c r="N85" s="4"/>
      <c r="O85" s="4"/>
      <c r="P85" s="4"/>
      <c r="Q85" s="4"/>
      <c r="R85" s="4"/>
      <c r="AA85" s="4"/>
      <c r="AB85" s="4"/>
      <c r="AC85" s="4"/>
      <c r="AD85" s="4"/>
      <c r="AE85" s="4"/>
      <c r="AF85" s="4"/>
      <c r="AG85" s="4"/>
      <c r="AH85" s="4"/>
      <c r="AI85" s="4"/>
      <c r="AR85" s="4"/>
      <c r="AS85" s="4"/>
      <c r="AT85" s="4"/>
      <c r="AU85" s="4"/>
      <c r="AV85" s="4"/>
      <c r="AW85" s="4"/>
      <c r="AX85" s="4"/>
      <c r="AY85" s="4"/>
      <c r="AZ85" s="4"/>
      <c r="DN85" s="36"/>
      <c r="DO85" s="36"/>
      <c r="DP85" s="36"/>
      <c r="DQ85" s="36"/>
      <c r="DR85" s="36"/>
      <c r="DS85" s="36"/>
      <c r="DT85" s="36"/>
      <c r="DU85" s="36"/>
    </row>
    <row r="86" spans="10:125" x14ac:dyDescent="0.25">
      <c r="J86" s="4"/>
      <c r="K86" s="4"/>
      <c r="L86" s="4"/>
      <c r="M86" s="4"/>
      <c r="N86" s="4"/>
      <c r="O86" s="4"/>
      <c r="P86" s="4"/>
      <c r="Q86" s="4"/>
      <c r="R86" s="4"/>
      <c r="AA86" s="4"/>
      <c r="AB86" s="4"/>
      <c r="AC86" s="4"/>
      <c r="AD86" s="4"/>
      <c r="AE86" s="4"/>
      <c r="AF86" s="4"/>
      <c r="AG86" s="4"/>
      <c r="AH86" s="4"/>
      <c r="AI86" s="4"/>
      <c r="AR86" s="4"/>
      <c r="AS86" s="4"/>
      <c r="AT86" s="4"/>
      <c r="AU86" s="4"/>
      <c r="AV86" s="4"/>
      <c r="AW86" s="4"/>
      <c r="AX86" s="4"/>
      <c r="AY86" s="4"/>
      <c r="AZ86" s="4"/>
      <c r="DN86" s="36"/>
      <c r="DO86" s="36"/>
      <c r="DP86" s="36"/>
      <c r="DQ86" s="36"/>
      <c r="DR86" s="36"/>
      <c r="DS86" s="36"/>
      <c r="DT86" s="36"/>
      <c r="DU86" s="36"/>
    </row>
    <row r="87" spans="10:125" x14ac:dyDescent="0.25">
      <c r="J87" s="4"/>
      <c r="K87" s="4"/>
      <c r="L87" s="4"/>
      <c r="M87" s="4"/>
      <c r="N87" s="4"/>
      <c r="O87" s="4"/>
      <c r="P87" s="4"/>
      <c r="Q87" s="4"/>
      <c r="R87" s="4"/>
      <c r="AA87" s="4"/>
      <c r="AB87" s="4"/>
      <c r="AC87" s="4"/>
      <c r="AD87" s="4"/>
      <c r="AE87" s="4"/>
      <c r="AF87" s="4"/>
      <c r="AG87" s="4"/>
      <c r="AH87" s="4"/>
      <c r="AI87" s="4"/>
      <c r="AR87" s="4"/>
      <c r="AS87" s="4"/>
      <c r="AT87" s="4"/>
      <c r="AU87" s="4"/>
      <c r="AV87" s="4"/>
      <c r="AW87" s="4"/>
      <c r="AX87" s="4"/>
      <c r="AY87" s="4"/>
      <c r="AZ87" s="4"/>
      <c r="DN87" s="36"/>
      <c r="DO87" s="36"/>
      <c r="DP87" s="36"/>
      <c r="DQ87" s="36"/>
      <c r="DR87" s="36"/>
      <c r="DS87" s="36"/>
      <c r="DT87" s="36"/>
      <c r="DU87" s="36"/>
    </row>
    <row r="88" spans="10:125" x14ac:dyDescent="0.25">
      <c r="J88" s="4"/>
      <c r="K88" s="4"/>
      <c r="L88" s="4"/>
      <c r="M88" s="4"/>
      <c r="N88" s="4"/>
      <c r="O88" s="4"/>
      <c r="P88" s="4"/>
      <c r="Q88" s="4"/>
      <c r="R88" s="4"/>
      <c r="AA88" s="4"/>
      <c r="AB88" s="4"/>
      <c r="AC88" s="4"/>
      <c r="AD88" s="4"/>
      <c r="AE88" s="4"/>
      <c r="AF88" s="4"/>
      <c r="AG88" s="4"/>
      <c r="AH88" s="4"/>
      <c r="AI88" s="4"/>
      <c r="AR88" s="4"/>
      <c r="AS88" s="4"/>
      <c r="AT88" s="4"/>
      <c r="AU88" s="4"/>
      <c r="AV88" s="4"/>
      <c r="AW88" s="4"/>
      <c r="AX88" s="4"/>
      <c r="AY88" s="4"/>
      <c r="AZ88" s="4"/>
      <c r="DN88" s="36"/>
      <c r="DO88" s="36"/>
      <c r="DP88" s="36"/>
      <c r="DQ88" s="36"/>
      <c r="DR88" s="36"/>
      <c r="DS88" s="36"/>
      <c r="DT88" s="36"/>
      <c r="DU88" s="36"/>
    </row>
    <row r="89" spans="10:125" x14ac:dyDescent="0.25">
      <c r="J89" s="4"/>
      <c r="K89" s="4"/>
      <c r="L89" s="4"/>
      <c r="M89" s="4"/>
      <c r="N89" s="4"/>
      <c r="O89" s="4"/>
      <c r="P89" s="4"/>
      <c r="Q89" s="4"/>
      <c r="R89" s="4"/>
      <c r="AA89" s="4"/>
      <c r="AB89" s="4"/>
      <c r="AC89" s="4"/>
      <c r="AD89" s="4"/>
      <c r="AE89" s="4"/>
      <c r="AF89" s="4"/>
      <c r="AG89" s="4"/>
      <c r="AH89" s="4"/>
      <c r="AI89" s="4"/>
      <c r="AR89" s="4"/>
      <c r="AS89" s="4"/>
      <c r="AT89" s="4"/>
      <c r="AU89" s="4"/>
      <c r="AV89" s="4"/>
      <c r="AW89" s="4"/>
      <c r="AX89" s="4"/>
      <c r="AY89" s="4"/>
      <c r="AZ89" s="4"/>
      <c r="DN89" s="36"/>
      <c r="DO89" s="36"/>
      <c r="DP89" s="36"/>
      <c r="DQ89" s="36"/>
      <c r="DR89" s="36"/>
      <c r="DS89" s="36"/>
      <c r="DT89" s="36"/>
      <c r="DU89" s="36"/>
    </row>
    <row r="90" spans="10:125" x14ac:dyDescent="0.25">
      <c r="J90" s="4"/>
      <c r="K90" s="4"/>
      <c r="L90" s="4"/>
      <c r="M90" s="4"/>
      <c r="N90" s="4"/>
      <c r="O90" s="4"/>
      <c r="P90" s="4"/>
      <c r="Q90" s="4"/>
      <c r="R90" s="4"/>
      <c r="AA90" s="4"/>
      <c r="AB90" s="4"/>
      <c r="AC90" s="4"/>
      <c r="AD90" s="4"/>
      <c r="AE90" s="4"/>
      <c r="AF90" s="4"/>
      <c r="AG90" s="4"/>
      <c r="AH90" s="4"/>
      <c r="AI90" s="4"/>
      <c r="AR90" s="4"/>
      <c r="AS90" s="4"/>
      <c r="AT90" s="4"/>
      <c r="AU90" s="4"/>
      <c r="AV90" s="4"/>
      <c r="AW90" s="4"/>
      <c r="AX90" s="4"/>
      <c r="AY90" s="4"/>
      <c r="AZ90" s="4"/>
      <c r="DN90" s="36"/>
      <c r="DO90" s="36"/>
      <c r="DP90" s="36"/>
      <c r="DQ90" s="36"/>
      <c r="DR90" s="36"/>
      <c r="DS90" s="36"/>
      <c r="DT90" s="36"/>
      <c r="DU90" s="36"/>
    </row>
    <row r="91" spans="10:125" x14ac:dyDescent="0.25">
      <c r="J91" s="4"/>
      <c r="K91" s="4"/>
      <c r="L91" s="4"/>
      <c r="M91" s="4"/>
      <c r="N91" s="4"/>
      <c r="O91" s="4"/>
      <c r="P91" s="4"/>
      <c r="Q91" s="4"/>
      <c r="R91" s="4"/>
      <c r="AA91" s="4"/>
      <c r="AB91" s="4"/>
      <c r="AC91" s="4"/>
      <c r="AD91" s="4"/>
      <c r="AE91" s="4"/>
      <c r="AF91" s="4"/>
      <c r="AG91" s="4"/>
      <c r="AH91" s="4"/>
      <c r="AI91" s="4"/>
      <c r="AR91" s="4"/>
      <c r="AS91" s="4"/>
      <c r="AT91" s="4"/>
      <c r="AU91" s="4"/>
      <c r="AV91" s="4"/>
      <c r="AW91" s="4"/>
      <c r="AX91" s="4"/>
      <c r="AY91" s="4"/>
      <c r="AZ91" s="4"/>
      <c r="DN91" s="36"/>
      <c r="DO91" s="36"/>
      <c r="DP91" s="36"/>
      <c r="DQ91" s="36"/>
      <c r="DR91" s="36"/>
      <c r="DS91" s="36"/>
      <c r="DT91" s="36"/>
      <c r="DU91" s="36"/>
    </row>
    <row r="92" spans="10:125" x14ac:dyDescent="0.25">
      <c r="DN92" s="36"/>
      <c r="DO92" s="36"/>
      <c r="DP92" s="36"/>
      <c r="DQ92" s="36"/>
      <c r="DR92" s="36"/>
      <c r="DS92" s="36"/>
      <c r="DT92" s="36"/>
      <c r="DU92" s="36"/>
    </row>
    <row r="93" spans="10:125" x14ac:dyDescent="0.25">
      <c r="DN93" s="36"/>
      <c r="DO93" s="36"/>
      <c r="DP93" s="36"/>
      <c r="DQ93" s="36"/>
      <c r="DR93" s="36"/>
      <c r="DS93" s="36"/>
      <c r="DT93" s="36"/>
      <c r="DU93" s="36"/>
    </row>
    <row r="94" spans="10:125" x14ac:dyDescent="0.25">
      <c r="DN94" s="36"/>
      <c r="DO94" s="36"/>
      <c r="DP94" s="36"/>
      <c r="DQ94" s="36"/>
      <c r="DR94" s="36"/>
      <c r="DS94" s="36"/>
      <c r="DT94" s="36"/>
      <c r="DU94" s="36"/>
    </row>
    <row r="95" spans="10:125" x14ac:dyDescent="0.25">
      <c r="DN95" s="36"/>
      <c r="DO95" s="36"/>
      <c r="DP95" s="36"/>
      <c r="DQ95" s="36"/>
      <c r="DR95" s="36"/>
      <c r="DS95" s="36"/>
      <c r="DT95" s="36"/>
      <c r="DU95" s="36"/>
    </row>
    <row r="96" spans="10:125" x14ac:dyDescent="0.25">
      <c r="DN96" s="36"/>
      <c r="DO96" s="36"/>
      <c r="DP96" s="36"/>
      <c r="DQ96" s="36"/>
      <c r="DR96" s="36"/>
      <c r="DS96" s="36"/>
      <c r="DT96" s="36"/>
      <c r="DU96" s="36"/>
    </row>
    <row r="97" spans="118:125" x14ac:dyDescent="0.25">
      <c r="DN97" s="36"/>
      <c r="DO97" s="36"/>
      <c r="DP97" s="36"/>
      <c r="DQ97" s="36"/>
      <c r="DR97" s="36"/>
      <c r="DS97" s="36"/>
      <c r="DT97" s="36"/>
      <c r="DU97" s="36"/>
    </row>
    <row r="98" spans="118:125" x14ac:dyDescent="0.25">
      <c r="DN98" s="36"/>
      <c r="DO98" s="36"/>
      <c r="DP98" s="36"/>
      <c r="DQ98" s="36"/>
      <c r="DR98" s="36"/>
      <c r="DS98" s="36"/>
      <c r="DT98" s="36"/>
      <c r="DU98" s="36"/>
    </row>
    <row r="99" spans="118:125" x14ac:dyDescent="0.25">
      <c r="DN99" s="36"/>
      <c r="DO99" s="36"/>
      <c r="DP99" s="36"/>
      <c r="DQ99" s="36"/>
      <c r="DR99" s="36"/>
      <c r="DS99" s="36"/>
      <c r="DT99" s="36"/>
      <c r="DU99" s="36"/>
    </row>
    <row r="100" spans="118:125" x14ac:dyDescent="0.25">
      <c r="DN100" s="36"/>
      <c r="DO100" s="36"/>
      <c r="DP100" s="36"/>
      <c r="DQ100" s="36"/>
      <c r="DR100" s="36"/>
      <c r="DS100" s="36"/>
      <c r="DT100" s="36"/>
      <c r="DU100" s="36"/>
    </row>
    <row r="101" spans="118:125" x14ac:dyDescent="0.25">
      <c r="DN101" s="36"/>
      <c r="DO101" s="36"/>
      <c r="DP101" s="36"/>
      <c r="DQ101" s="36"/>
      <c r="DR101" s="36"/>
      <c r="DS101" s="36"/>
      <c r="DT101" s="36"/>
      <c r="DU101" s="36"/>
    </row>
    <row r="102" spans="118:125" x14ac:dyDescent="0.25">
      <c r="DN102" s="36"/>
      <c r="DO102" s="36"/>
      <c r="DP102" s="36"/>
      <c r="DQ102" s="36"/>
      <c r="DR102" s="36"/>
      <c r="DS102" s="36"/>
      <c r="DT102" s="36"/>
      <c r="DU102" s="36"/>
    </row>
    <row r="103" spans="118:125" x14ac:dyDescent="0.25">
      <c r="DN103" s="36"/>
      <c r="DO103" s="36"/>
      <c r="DP103" s="36"/>
      <c r="DQ103" s="36"/>
      <c r="DR103" s="36"/>
      <c r="DS103" s="36"/>
      <c r="DT103" s="36"/>
      <c r="DU103" s="36"/>
    </row>
    <row r="104" spans="118:125" x14ac:dyDescent="0.25">
      <c r="DN104" s="36"/>
      <c r="DO104" s="36"/>
      <c r="DP104" s="36"/>
      <c r="DQ104" s="36"/>
      <c r="DR104" s="36"/>
      <c r="DS104" s="36"/>
      <c r="DT104" s="36"/>
      <c r="DU104" s="36"/>
    </row>
    <row r="105" spans="118:125" x14ac:dyDescent="0.25">
      <c r="DN105" s="36"/>
      <c r="DO105" s="36"/>
      <c r="DP105" s="36"/>
      <c r="DQ105" s="36"/>
      <c r="DR105" s="36"/>
      <c r="DS105" s="36"/>
      <c r="DT105" s="36"/>
      <c r="DU105" s="36"/>
    </row>
    <row r="106" spans="118:125" x14ac:dyDescent="0.25">
      <c r="DN106" s="36"/>
      <c r="DO106" s="36"/>
      <c r="DP106" s="36"/>
      <c r="DQ106" s="36"/>
      <c r="DR106" s="36"/>
      <c r="DS106" s="36"/>
      <c r="DT106" s="36"/>
      <c r="DU106" s="36"/>
    </row>
    <row r="107" spans="118:125" x14ac:dyDescent="0.25">
      <c r="DN107" s="36"/>
      <c r="DO107" s="36"/>
      <c r="DP107" s="36"/>
      <c r="DQ107" s="36"/>
      <c r="DR107" s="36"/>
      <c r="DS107" s="36"/>
      <c r="DT107" s="36"/>
      <c r="DU107" s="36"/>
    </row>
    <row r="108" spans="118:125" x14ac:dyDescent="0.25">
      <c r="DN108" s="36"/>
      <c r="DO108" s="36"/>
      <c r="DP108" s="36"/>
      <c r="DQ108" s="36"/>
      <c r="DR108" s="36"/>
      <c r="DS108" s="36"/>
      <c r="DT108" s="36"/>
      <c r="DU108" s="36"/>
    </row>
    <row r="109" spans="118:125" x14ac:dyDescent="0.25">
      <c r="DN109" s="36"/>
      <c r="DO109" s="36"/>
      <c r="DP109" s="36"/>
      <c r="DQ109" s="36"/>
      <c r="DR109" s="36"/>
      <c r="DS109" s="36"/>
      <c r="DT109" s="36"/>
      <c r="DU109" s="36"/>
    </row>
    <row r="110" spans="118:125" x14ac:dyDescent="0.25">
      <c r="DN110" s="36"/>
      <c r="DO110" s="36"/>
      <c r="DP110" s="36"/>
      <c r="DQ110" s="36"/>
      <c r="DR110" s="36"/>
      <c r="DS110" s="36"/>
      <c r="DT110" s="36"/>
      <c r="DU110" s="36"/>
    </row>
    <row r="111" spans="118:125" x14ac:dyDescent="0.25">
      <c r="DN111" s="36"/>
      <c r="DO111" s="36"/>
      <c r="DP111" s="36"/>
      <c r="DQ111" s="36"/>
      <c r="DR111" s="36"/>
      <c r="DS111" s="36"/>
      <c r="DT111" s="36"/>
      <c r="DU111" s="36"/>
    </row>
    <row r="112" spans="118:125" x14ac:dyDescent="0.25">
      <c r="DN112" s="36"/>
      <c r="DO112" s="36"/>
      <c r="DP112" s="36"/>
      <c r="DQ112" s="36"/>
      <c r="DR112" s="36"/>
      <c r="DS112" s="36"/>
      <c r="DT112" s="36"/>
      <c r="DU112" s="36"/>
    </row>
    <row r="113" spans="118:125" x14ac:dyDescent="0.25">
      <c r="DN113" s="36"/>
      <c r="DO113" s="36"/>
      <c r="DP113" s="36"/>
      <c r="DQ113" s="36"/>
      <c r="DR113" s="36"/>
      <c r="DS113" s="36"/>
      <c r="DT113" s="36"/>
      <c r="DU113" s="36"/>
    </row>
    <row r="114" spans="118:125" x14ac:dyDescent="0.25">
      <c r="DN114" s="36"/>
      <c r="DO114" s="36"/>
      <c r="DP114" s="36"/>
      <c r="DQ114" s="36"/>
      <c r="DR114" s="36"/>
      <c r="DS114" s="36"/>
      <c r="DT114" s="36"/>
      <c r="DU114" s="36"/>
    </row>
    <row r="115" spans="118:125" x14ac:dyDescent="0.25">
      <c r="DN115" s="36"/>
      <c r="DO115" s="36"/>
      <c r="DP115" s="36"/>
      <c r="DQ115" s="36"/>
      <c r="DR115" s="36"/>
      <c r="DS115" s="36"/>
      <c r="DT115" s="36"/>
      <c r="DU115" s="36"/>
    </row>
    <row r="116" spans="118:125" x14ac:dyDescent="0.25">
      <c r="DN116" s="36"/>
      <c r="DO116" s="36"/>
      <c r="DP116" s="36"/>
      <c r="DQ116" s="36"/>
      <c r="DR116" s="36"/>
      <c r="DS116" s="36"/>
      <c r="DT116" s="36"/>
      <c r="DU116" s="36"/>
    </row>
    <row r="117" spans="118:125" x14ac:dyDescent="0.25">
      <c r="DN117" s="36"/>
      <c r="DO117" s="36"/>
      <c r="DP117" s="36"/>
      <c r="DQ117" s="36"/>
      <c r="DR117" s="36"/>
      <c r="DS117" s="36"/>
      <c r="DT117" s="36"/>
      <c r="DU117" s="36"/>
    </row>
    <row r="118" spans="118:125" x14ac:dyDescent="0.25">
      <c r="DN118" s="36"/>
      <c r="DO118" s="36"/>
      <c r="DP118" s="36"/>
      <c r="DQ118" s="36"/>
      <c r="DR118" s="36"/>
      <c r="DS118" s="36"/>
      <c r="DT118" s="36"/>
      <c r="DU118" s="36"/>
    </row>
    <row r="119" spans="118:125" x14ac:dyDescent="0.25">
      <c r="DN119" s="36"/>
      <c r="DO119" s="36"/>
      <c r="DP119" s="36"/>
      <c r="DQ119" s="36"/>
      <c r="DR119" s="36"/>
      <c r="DS119" s="36"/>
      <c r="DT119" s="36"/>
      <c r="DU119" s="36"/>
    </row>
    <row r="120" spans="118:125" x14ac:dyDescent="0.25">
      <c r="DN120" s="36"/>
      <c r="DO120" s="36"/>
      <c r="DP120" s="36"/>
      <c r="DQ120" s="36"/>
      <c r="DR120" s="36"/>
      <c r="DS120" s="36"/>
      <c r="DT120" s="36"/>
      <c r="DU120" s="36"/>
    </row>
    <row r="121" spans="118:125" x14ac:dyDescent="0.25">
      <c r="DN121" s="36"/>
      <c r="DO121" s="36"/>
      <c r="DP121" s="36"/>
      <c r="DQ121" s="36"/>
      <c r="DR121" s="36"/>
      <c r="DS121" s="36"/>
      <c r="DT121" s="36"/>
      <c r="DU121" s="36"/>
    </row>
    <row r="122" spans="118:125" x14ac:dyDescent="0.25">
      <c r="DN122" s="36"/>
      <c r="DO122" s="36"/>
      <c r="DP122" s="36"/>
      <c r="DQ122" s="36"/>
      <c r="DR122" s="36"/>
      <c r="DS122" s="36"/>
      <c r="DT122" s="36"/>
      <c r="DU122" s="36"/>
    </row>
    <row r="123" spans="118:125" x14ac:dyDescent="0.25">
      <c r="DN123" s="36"/>
      <c r="DO123" s="36"/>
      <c r="DP123" s="36"/>
      <c r="DQ123" s="36"/>
      <c r="DR123" s="36"/>
      <c r="DS123" s="36"/>
      <c r="DT123" s="36"/>
      <c r="DU123" s="36"/>
    </row>
    <row r="124" spans="118:125" x14ac:dyDescent="0.25">
      <c r="DN124" s="36"/>
      <c r="DO124" s="36"/>
      <c r="DP124" s="36"/>
      <c r="DQ124" s="36"/>
      <c r="DR124" s="36"/>
      <c r="DS124" s="36"/>
      <c r="DT124" s="36"/>
      <c r="DU124" s="36"/>
    </row>
    <row r="125" spans="118:125" x14ac:dyDescent="0.25">
      <c r="DN125" s="36"/>
      <c r="DO125" s="36"/>
      <c r="DP125" s="36"/>
      <c r="DQ125" s="36"/>
      <c r="DR125" s="36"/>
      <c r="DS125" s="36"/>
      <c r="DT125" s="36"/>
      <c r="DU125" s="36"/>
    </row>
    <row r="126" spans="118:125" x14ac:dyDescent="0.25">
      <c r="DN126" s="36"/>
      <c r="DO126" s="36"/>
      <c r="DP126" s="36"/>
      <c r="DQ126" s="36"/>
      <c r="DR126" s="36"/>
      <c r="DS126" s="36"/>
      <c r="DT126" s="36"/>
      <c r="DU126" s="36"/>
    </row>
    <row r="127" spans="118:125" x14ac:dyDescent="0.25">
      <c r="DN127" s="36"/>
      <c r="DO127" s="36"/>
      <c r="DP127" s="36"/>
      <c r="DQ127" s="36"/>
      <c r="DR127" s="36"/>
      <c r="DS127" s="36"/>
      <c r="DT127" s="36"/>
      <c r="DU127" s="36"/>
    </row>
    <row r="128" spans="118:125" x14ac:dyDescent="0.25">
      <c r="DN128" s="36"/>
      <c r="DO128" s="36"/>
      <c r="DP128" s="36"/>
      <c r="DQ128" s="36"/>
      <c r="DR128" s="36"/>
      <c r="DS128" s="36"/>
      <c r="DT128" s="36"/>
      <c r="DU128" s="36"/>
    </row>
    <row r="129" spans="118:125" x14ac:dyDescent="0.25">
      <c r="DN129" s="36"/>
      <c r="DO129" s="36"/>
      <c r="DP129" s="36"/>
      <c r="DQ129" s="36"/>
      <c r="DR129" s="36"/>
      <c r="DS129" s="36"/>
      <c r="DT129" s="36"/>
      <c r="DU129" s="36"/>
    </row>
    <row r="130" spans="118:125" x14ac:dyDescent="0.25">
      <c r="DN130" s="36"/>
      <c r="DO130" s="36"/>
      <c r="DP130" s="36"/>
      <c r="DQ130" s="36"/>
      <c r="DR130" s="36"/>
      <c r="DS130" s="36"/>
      <c r="DT130" s="36"/>
      <c r="DU130" s="36"/>
    </row>
    <row r="131" spans="118:125" x14ac:dyDescent="0.25">
      <c r="DN131" s="36"/>
      <c r="DO131" s="36"/>
      <c r="DP131" s="36"/>
      <c r="DQ131" s="36"/>
      <c r="DR131" s="36"/>
      <c r="DS131" s="36"/>
      <c r="DT131" s="36"/>
      <c r="DU131" s="36"/>
    </row>
    <row r="132" spans="118:125" x14ac:dyDescent="0.25">
      <c r="DN132" s="36"/>
      <c r="DO132" s="36"/>
      <c r="DP132" s="36"/>
      <c r="DQ132" s="36"/>
      <c r="DR132" s="36"/>
      <c r="DS132" s="36"/>
      <c r="DT132" s="36"/>
      <c r="DU132" s="36"/>
    </row>
    <row r="133" spans="118:125" x14ac:dyDescent="0.25">
      <c r="DN133" s="36"/>
      <c r="DO133" s="36"/>
      <c r="DP133" s="36"/>
      <c r="DQ133" s="36"/>
      <c r="DR133" s="36"/>
      <c r="DS133" s="36"/>
      <c r="DT133" s="36"/>
      <c r="DU133" s="36"/>
    </row>
    <row r="134" spans="118:125" x14ac:dyDescent="0.25">
      <c r="DN134" s="36"/>
      <c r="DO134" s="36"/>
      <c r="DP134" s="36"/>
      <c r="DQ134" s="36"/>
      <c r="DR134" s="36"/>
      <c r="DS134" s="36"/>
      <c r="DT134" s="36"/>
      <c r="DU134" s="36"/>
    </row>
    <row r="135" spans="118:125" x14ac:dyDescent="0.25">
      <c r="DN135" s="36"/>
      <c r="DO135" s="36"/>
      <c r="DP135" s="36"/>
      <c r="DQ135" s="36"/>
      <c r="DR135" s="36"/>
      <c r="DS135" s="36"/>
      <c r="DT135" s="36"/>
      <c r="DU135" s="36"/>
    </row>
    <row r="136" spans="118:125" x14ac:dyDescent="0.25">
      <c r="DN136" s="36"/>
      <c r="DO136" s="36"/>
      <c r="DP136" s="36"/>
      <c r="DQ136" s="36"/>
      <c r="DR136" s="36"/>
      <c r="DS136" s="36"/>
      <c r="DT136" s="36"/>
      <c r="DU136" s="36"/>
    </row>
    <row r="137" spans="118:125" x14ac:dyDescent="0.25">
      <c r="DN137" s="36"/>
      <c r="DO137" s="36"/>
      <c r="DP137" s="36"/>
      <c r="DQ137" s="36"/>
      <c r="DR137" s="36"/>
      <c r="DS137" s="36"/>
      <c r="DT137" s="36"/>
      <c r="DU137" s="36"/>
    </row>
    <row r="138" spans="118:125" x14ac:dyDescent="0.25">
      <c r="DN138" s="36"/>
      <c r="DO138" s="36"/>
      <c r="DP138" s="36"/>
      <c r="DQ138" s="36"/>
      <c r="DR138" s="36"/>
      <c r="DS138" s="36"/>
      <c r="DT138" s="36"/>
      <c r="DU138" s="36"/>
    </row>
    <row r="139" spans="118:125" x14ac:dyDescent="0.25">
      <c r="DN139" s="36"/>
      <c r="DO139" s="36"/>
      <c r="DP139" s="36"/>
      <c r="DQ139" s="36"/>
      <c r="DR139" s="36"/>
      <c r="DS139" s="36"/>
      <c r="DT139" s="36"/>
      <c r="DU139" s="36"/>
    </row>
    <row r="140" spans="118:125" x14ac:dyDescent="0.25">
      <c r="DN140" s="36"/>
      <c r="DO140" s="36"/>
      <c r="DP140" s="36"/>
      <c r="DQ140" s="36"/>
      <c r="DR140" s="36"/>
      <c r="DS140" s="36"/>
      <c r="DT140" s="36"/>
      <c r="DU140" s="36"/>
    </row>
    <row r="141" spans="118:125" x14ac:dyDescent="0.25">
      <c r="DN141" s="36"/>
      <c r="DO141" s="36"/>
      <c r="DP141" s="36"/>
      <c r="DQ141" s="36"/>
      <c r="DR141" s="36"/>
      <c r="DS141" s="36"/>
      <c r="DT141" s="36"/>
      <c r="DU141" s="36"/>
    </row>
    <row r="142" spans="118:125" x14ac:dyDescent="0.25">
      <c r="DN142" s="36"/>
      <c r="DO142" s="36"/>
      <c r="DP142" s="36"/>
      <c r="DQ142" s="36"/>
      <c r="DR142" s="36"/>
      <c r="DS142" s="36"/>
      <c r="DT142" s="36"/>
      <c r="DU142" s="36"/>
    </row>
    <row r="143" spans="118:125" x14ac:dyDescent="0.25">
      <c r="DN143" s="36"/>
      <c r="DO143" s="36"/>
      <c r="DP143" s="36"/>
      <c r="DQ143" s="36"/>
      <c r="DR143" s="36"/>
      <c r="DS143" s="36"/>
      <c r="DT143" s="36"/>
      <c r="DU143" s="36"/>
    </row>
    <row r="144" spans="118:125" x14ac:dyDescent="0.25">
      <c r="DN144" s="36"/>
      <c r="DO144" s="36"/>
      <c r="DP144" s="36"/>
      <c r="DQ144" s="36"/>
      <c r="DR144" s="36"/>
      <c r="DS144" s="36"/>
      <c r="DT144" s="36"/>
      <c r="DU144" s="36"/>
    </row>
    <row r="145" spans="118:125" x14ac:dyDescent="0.25">
      <c r="DN145" s="36"/>
      <c r="DO145" s="36"/>
      <c r="DP145" s="36"/>
      <c r="DQ145" s="36"/>
      <c r="DR145" s="36"/>
      <c r="DS145" s="36"/>
      <c r="DT145" s="36"/>
      <c r="DU145" s="36"/>
    </row>
    <row r="146" spans="118:125" x14ac:dyDescent="0.25">
      <c r="DN146" s="36"/>
      <c r="DO146" s="36"/>
      <c r="DP146" s="36"/>
      <c r="DQ146" s="36"/>
      <c r="DR146" s="36"/>
      <c r="DS146" s="36"/>
      <c r="DT146" s="36"/>
      <c r="DU146" s="36"/>
    </row>
    <row r="147" spans="118:125" x14ac:dyDescent="0.25">
      <c r="DN147" s="36"/>
      <c r="DO147" s="36"/>
      <c r="DP147" s="36"/>
      <c r="DQ147" s="36"/>
      <c r="DR147" s="36"/>
      <c r="DS147" s="36"/>
      <c r="DT147" s="36"/>
      <c r="DU147" s="36"/>
    </row>
    <row r="148" spans="118:125" x14ac:dyDescent="0.25">
      <c r="DN148" s="36"/>
      <c r="DO148" s="36"/>
      <c r="DP148" s="36"/>
      <c r="DQ148" s="36"/>
      <c r="DR148" s="36"/>
      <c r="DS148" s="36"/>
      <c r="DT148" s="36"/>
      <c r="DU148" s="36"/>
    </row>
    <row r="149" spans="118:125" x14ac:dyDescent="0.25">
      <c r="DN149" s="36"/>
      <c r="DO149" s="36"/>
      <c r="DP149" s="36"/>
      <c r="DQ149" s="36"/>
      <c r="DR149" s="36"/>
      <c r="DS149" s="36"/>
      <c r="DT149" s="36"/>
      <c r="DU149" s="36"/>
    </row>
    <row r="150" spans="118:125" x14ac:dyDescent="0.25">
      <c r="DN150" s="36"/>
      <c r="DO150" s="36"/>
      <c r="DP150" s="36"/>
      <c r="DQ150" s="36"/>
      <c r="DR150" s="36"/>
      <c r="DS150" s="36"/>
      <c r="DT150" s="36"/>
      <c r="DU150" s="36"/>
    </row>
    <row r="151" spans="118:125" x14ac:dyDescent="0.25">
      <c r="DN151" s="36"/>
      <c r="DO151" s="36"/>
      <c r="DP151" s="36"/>
      <c r="DQ151" s="36"/>
      <c r="DR151" s="36"/>
      <c r="DS151" s="36"/>
      <c r="DT151" s="36"/>
      <c r="DU151" s="36"/>
    </row>
    <row r="152" spans="118:125" x14ac:dyDescent="0.25">
      <c r="DN152" s="36"/>
      <c r="DO152" s="36"/>
      <c r="DP152" s="36"/>
      <c r="DQ152" s="36"/>
      <c r="DR152" s="36"/>
      <c r="DS152" s="36"/>
      <c r="DT152" s="36"/>
      <c r="DU152" s="36"/>
    </row>
    <row r="153" spans="118:125" x14ac:dyDescent="0.25">
      <c r="DN153" s="36"/>
      <c r="DO153" s="36"/>
      <c r="DP153" s="36"/>
      <c r="DQ153" s="36"/>
      <c r="DR153" s="36"/>
      <c r="DS153" s="36"/>
      <c r="DT153" s="36"/>
      <c r="DU153" s="36"/>
    </row>
    <row r="154" spans="118:125" x14ac:dyDescent="0.25">
      <c r="DN154" s="36"/>
      <c r="DO154" s="36"/>
      <c r="DP154" s="36"/>
      <c r="DQ154" s="36"/>
      <c r="DR154" s="36"/>
      <c r="DS154" s="36"/>
      <c r="DT154" s="36"/>
      <c r="DU154" s="36"/>
    </row>
    <row r="155" spans="118:125" x14ac:dyDescent="0.25">
      <c r="DN155" s="36"/>
      <c r="DO155" s="36"/>
      <c r="DP155" s="36"/>
      <c r="DQ155" s="36"/>
      <c r="DR155" s="36"/>
      <c r="DS155" s="36"/>
      <c r="DT155" s="36"/>
      <c r="DU155" s="36"/>
    </row>
    <row r="156" spans="118:125" x14ac:dyDescent="0.25">
      <c r="DN156" s="36"/>
      <c r="DO156" s="36"/>
      <c r="DP156" s="36"/>
      <c r="DQ156" s="36"/>
      <c r="DR156" s="36"/>
      <c r="DS156" s="36"/>
      <c r="DT156" s="36"/>
      <c r="DU156" s="36"/>
    </row>
    <row r="157" spans="118:125" x14ac:dyDescent="0.25">
      <c r="DN157" s="36"/>
      <c r="DO157" s="36"/>
      <c r="DP157" s="36"/>
      <c r="DQ157" s="36"/>
      <c r="DR157" s="36"/>
      <c r="DS157" s="36"/>
      <c r="DT157" s="36"/>
      <c r="DU157" s="36"/>
    </row>
    <row r="158" spans="118:125" x14ac:dyDescent="0.25">
      <c r="DN158" s="36"/>
      <c r="DO158" s="36"/>
      <c r="DP158" s="36"/>
      <c r="DQ158" s="36"/>
      <c r="DR158" s="36"/>
      <c r="DS158" s="36"/>
      <c r="DT158" s="36"/>
      <c r="DU158" s="36"/>
    </row>
    <row r="159" spans="118:125" x14ac:dyDescent="0.25">
      <c r="DN159" s="36"/>
      <c r="DO159" s="36"/>
      <c r="DP159" s="36"/>
      <c r="DQ159" s="36"/>
      <c r="DR159" s="36"/>
      <c r="DS159" s="36"/>
      <c r="DT159" s="36"/>
      <c r="DU159" s="36"/>
    </row>
    <row r="160" spans="118:125" x14ac:dyDescent="0.25">
      <c r="DN160" s="36"/>
      <c r="DO160" s="36"/>
      <c r="DP160" s="36"/>
      <c r="DQ160" s="36"/>
      <c r="DR160" s="36"/>
      <c r="DS160" s="36"/>
      <c r="DT160" s="36"/>
      <c r="DU160" s="36"/>
    </row>
    <row r="161" spans="118:125" x14ac:dyDescent="0.25">
      <c r="DN161" s="36"/>
      <c r="DO161" s="36"/>
      <c r="DP161" s="36"/>
      <c r="DQ161" s="36"/>
      <c r="DR161" s="36"/>
      <c r="DS161" s="36"/>
      <c r="DT161" s="36"/>
      <c r="DU161" s="36"/>
    </row>
    <row r="162" spans="118:125" x14ac:dyDescent="0.25">
      <c r="DN162" s="36"/>
      <c r="DO162" s="36"/>
      <c r="DP162" s="36"/>
      <c r="DQ162" s="36"/>
      <c r="DR162" s="36"/>
      <c r="DS162" s="36"/>
      <c r="DT162" s="36"/>
      <c r="DU162" s="36"/>
    </row>
    <row r="163" spans="118:125" x14ac:dyDescent="0.25">
      <c r="DN163" s="36"/>
      <c r="DO163" s="36"/>
      <c r="DP163" s="36"/>
      <c r="DQ163" s="36"/>
      <c r="DR163" s="36"/>
      <c r="DS163" s="36"/>
      <c r="DT163" s="36"/>
      <c r="DU163" s="36"/>
    </row>
    <row r="164" spans="118:125" x14ac:dyDescent="0.25">
      <c r="DN164" s="36"/>
      <c r="DO164" s="36"/>
      <c r="DP164" s="36"/>
      <c r="DQ164" s="36"/>
      <c r="DR164" s="36"/>
      <c r="DS164" s="36"/>
      <c r="DT164" s="36"/>
      <c r="DU164" s="36"/>
    </row>
    <row r="165" spans="118:125" x14ac:dyDescent="0.25">
      <c r="DN165" s="36"/>
      <c r="DO165" s="36"/>
      <c r="DP165" s="36"/>
      <c r="DQ165" s="36"/>
      <c r="DR165" s="36"/>
      <c r="DS165" s="36"/>
      <c r="DT165" s="36"/>
      <c r="DU165" s="36"/>
    </row>
    <row r="166" spans="118:125" x14ac:dyDescent="0.25">
      <c r="DN166" s="36"/>
      <c r="DO166" s="36"/>
      <c r="DP166" s="36"/>
      <c r="DQ166" s="36"/>
      <c r="DR166" s="36"/>
      <c r="DS166" s="36"/>
      <c r="DT166" s="36"/>
      <c r="DU166" s="36"/>
    </row>
    <row r="167" spans="118:125" x14ac:dyDescent="0.25">
      <c r="DN167" s="36"/>
      <c r="DO167" s="36"/>
      <c r="DP167" s="36"/>
      <c r="DQ167" s="36"/>
      <c r="DR167" s="36"/>
      <c r="DS167" s="36"/>
      <c r="DT167" s="36"/>
      <c r="DU167" s="36"/>
    </row>
    <row r="168" spans="118:125" x14ac:dyDescent="0.25">
      <c r="DN168" s="36"/>
      <c r="DO168" s="36"/>
      <c r="DP168" s="36"/>
      <c r="DQ168" s="36"/>
      <c r="DR168" s="36"/>
      <c r="DS168" s="36"/>
      <c r="DT168" s="36"/>
      <c r="DU168" s="36"/>
    </row>
    <row r="169" spans="118:125" x14ac:dyDescent="0.25">
      <c r="DN169" s="36"/>
      <c r="DO169" s="36"/>
      <c r="DP169" s="36"/>
      <c r="DQ169" s="36"/>
      <c r="DR169" s="36"/>
      <c r="DS169" s="36"/>
      <c r="DT169" s="36"/>
      <c r="DU169" s="36"/>
    </row>
    <row r="170" spans="118:125" x14ac:dyDescent="0.25">
      <c r="DN170" s="36"/>
      <c r="DO170" s="36"/>
      <c r="DP170" s="36"/>
      <c r="DQ170" s="36"/>
      <c r="DR170" s="36"/>
      <c r="DS170" s="36"/>
      <c r="DT170" s="36"/>
      <c r="DU170" s="36"/>
    </row>
    <row r="171" spans="118:125" x14ac:dyDescent="0.25">
      <c r="DN171" s="36"/>
      <c r="DO171" s="36"/>
      <c r="DP171" s="36"/>
      <c r="DQ171" s="36"/>
      <c r="DR171" s="36"/>
      <c r="DS171" s="36"/>
      <c r="DT171" s="36"/>
      <c r="DU171" s="36"/>
    </row>
    <row r="172" spans="118:125" x14ac:dyDescent="0.25">
      <c r="DN172" s="36"/>
      <c r="DO172" s="36"/>
      <c r="DP172" s="36"/>
      <c r="DQ172" s="36"/>
      <c r="DR172" s="36"/>
      <c r="DS172" s="36"/>
      <c r="DT172" s="36"/>
      <c r="DU172" s="36"/>
    </row>
    <row r="173" spans="118:125" x14ac:dyDescent="0.25">
      <c r="DN173" s="36"/>
      <c r="DO173" s="36"/>
      <c r="DP173" s="36"/>
      <c r="DQ173" s="36"/>
      <c r="DR173" s="36"/>
      <c r="DS173" s="36"/>
      <c r="DT173" s="36"/>
      <c r="DU173" s="36"/>
    </row>
    <row r="174" spans="118:125" x14ac:dyDescent="0.25">
      <c r="DN174" s="36"/>
      <c r="DO174" s="36"/>
      <c r="DP174" s="36"/>
      <c r="DQ174" s="36"/>
      <c r="DR174" s="36"/>
      <c r="DS174" s="36"/>
      <c r="DT174" s="36"/>
      <c r="DU174" s="36"/>
    </row>
  </sheetData>
  <mergeCells count="32">
    <mergeCell ref="DN1:DU1"/>
    <mergeCell ref="CX2:DA2"/>
    <mergeCell ref="DB2:DE2"/>
    <mergeCell ref="DF2:DI2"/>
    <mergeCell ref="DJ2:DM2"/>
    <mergeCell ref="BZ1:DM1"/>
    <mergeCell ref="CD2:CG2"/>
    <mergeCell ref="CH2:CK2"/>
    <mergeCell ref="CL2:CO2"/>
    <mergeCell ref="CP2:CS2"/>
    <mergeCell ref="CT2:CW2"/>
    <mergeCell ref="BZ2:CC2"/>
    <mergeCell ref="M2:O2"/>
    <mergeCell ref="P2:R2"/>
    <mergeCell ref="BR2:BY2"/>
    <mergeCell ref="S2:Z2"/>
    <mergeCell ref="J1:Z1"/>
    <mergeCell ref="BI1:BY1"/>
    <mergeCell ref="AA1:AQ1"/>
    <mergeCell ref="AA2:AC2"/>
    <mergeCell ref="AD2:AF2"/>
    <mergeCell ref="AG2:AI2"/>
    <mergeCell ref="AJ2:AQ2"/>
    <mergeCell ref="AR1:BH1"/>
    <mergeCell ref="AR2:AT2"/>
    <mergeCell ref="AU2:AW2"/>
    <mergeCell ref="AX2:AZ2"/>
    <mergeCell ref="BA2:BH2"/>
    <mergeCell ref="BI2:BK2"/>
    <mergeCell ref="BL2:BN2"/>
    <mergeCell ref="BO2:BQ2"/>
    <mergeCell ref="J2:L2"/>
  </mergeCells>
  <hyperlinks>
    <hyperlink ref="B45" r:id="rId1" display="https://www.larousse.fr/dictionnaires/anglais-francais/dachshund/573875" xr:uid="{52341C2E-CE09-44A0-AB53-08008FDA9CA8}"/>
  </hyperlinks>
  <pageMargins left="0.7" right="0.7" top="0.75" bottom="0.75" header="0.3" footer="0.3"/>
  <pageSetup paperSize="9" orientation="portrait" horizontalDpi="360" verticalDpi="36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legend</vt:lpstr>
      <vt:lpstr>dataset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Colline BRASSARD</dc:creator>
  <cp:lastModifiedBy>Colline BRASSARD</cp:lastModifiedBy>
  <dcterms:created xsi:type="dcterms:W3CDTF">2015-06-05T18:19:34Z</dcterms:created>
  <dcterms:modified xsi:type="dcterms:W3CDTF">2020-05-11T12:08:40Z</dcterms:modified>
</cp:coreProperties>
</file>